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395" windowHeight="8700" tabRatio="614" activeTab="0"/>
  </bookViews>
  <sheets>
    <sheet name="reszvetel 1" sheetId="1" r:id="rId1"/>
    <sheet name="női" sheetId="2" r:id="rId2"/>
    <sheet name="OB II" sheetId="3" r:id="rId3"/>
    <sheet name="U19" sheetId="4" r:id="rId4"/>
    <sheet name="U17" sheetId="5" r:id="rId5"/>
    <sheet name="U15" sheetId="6" r:id="rId6"/>
    <sheet name="U13" sheetId="7" r:id="rId7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Vars?nyi Zsuzsanna</author>
  </authors>
  <commentList>
    <comment ref="AK2" authorId="0">
      <text>
        <r>
          <rPr>
            <b/>
            <sz val="8"/>
            <rFont val="Tahoma"/>
            <family val="0"/>
          </rPr>
          <t>Szlovák Open</t>
        </r>
      </text>
    </comment>
  </commentList>
</comments>
</file>

<file path=xl/sharedStrings.xml><?xml version="1.0" encoding="utf-8"?>
<sst xmlns="http://schemas.openxmlformats.org/spreadsheetml/2006/main" count="385" uniqueCount="161">
  <si>
    <t>név</t>
  </si>
  <si>
    <t>Champier Mihály</t>
  </si>
  <si>
    <t>Csordás Tamás</t>
  </si>
  <si>
    <t>Fábián Márton</t>
  </si>
  <si>
    <t>Faludi Bence</t>
  </si>
  <si>
    <t>Frischmann Bálint</t>
  </si>
  <si>
    <t>Jani Sándor</t>
  </si>
  <si>
    <t>Kardos Gábor</t>
  </si>
  <si>
    <t>Máté Csaba</t>
  </si>
  <si>
    <t>Németh Zoltán</t>
  </si>
  <si>
    <t>Rácz Ágoston</t>
  </si>
  <si>
    <t>Rácz Zsombor</t>
  </si>
  <si>
    <t>Szalai László</t>
  </si>
  <si>
    <t>Téglás Bence</t>
  </si>
  <si>
    <t>Váradi Attila</t>
  </si>
  <si>
    <t>Ws</t>
  </si>
  <si>
    <t>Ares</t>
  </si>
  <si>
    <t>Triton</t>
  </si>
  <si>
    <t>Szolnok</t>
  </si>
  <si>
    <t>Szombathely</t>
  </si>
  <si>
    <t>Baja</t>
  </si>
  <si>
    <t>Veszprém</t>
  </si>
  <si>
    <t>Szpk 5vös</t>
  </si>
  <si>
    <t>össz pont</t>
  </si>
  <si>
    <t>nj</t>
  </si>
  <si>
    <t>Acsai Renáta</t>
  </si>
  <si>
    <t>Apostol Ágnes</t>
  </si>
  <si>
    <t>Harmat Anna</t>
  </si>
  <si>
    <t>Lukács Anita</t>
  </si>
  <si>
    <t>Lugasi Vanda</t>
  </si>
  <si>
    <t>Merész Gabriella</t>
  </si>
  <si>
    <t>Radácsi Brigitta</t>
  </si>
  <si>
    <t>Solymár Fanni</t>
  </si>
  <si>
    <t>Varsányi Zsuzsanna</t>
  </si>
  <si>
    <t>Teleki Borbála</t>
  </si>
  <si>
    <t>Hotz Evelin</t>
  </si>
  <si>
    <t>Frischmann Flóra</t>
  </si>
  <si>
    <t>Eger</t>
  </si>
  <si>
    <t>SZPK</t>
  </si>
  <si>
    <t>Aradi Márk</t>
  </si>
  <si>
    <t>Aradi Norbert</t>
  </si>
  <si>
    <t>Bódi Norbert</t>
  </si>
  <si>
    <t>Erdősi Bóta Bence</t>
  </si>
  <si>
    <t>Farsang Bence</t>
  </si>
  <si>
    <t>Fekete Balázs</t>
  </si>
  <si>
    <t>Gorzó János</t>
  </si>
  <si>
    <t>Hotz Erik</t>
  </si>
  <si>
    <t>Kende Marci</t>
  </si>
  <si>
    <t>Kiss Marcell</t>
  </si>
  <si>
    <t>Lesti Bendegúz</t>
  </si>
  <si>
    <t>Létay Gáspár</t>
  </si>
  <si>
    <t>Müller Bennó</t>
  </si>
  <si>
    <t>Rácz Doma</t>
  </si>
  <si>
    <t>Rothmerer Máté</t>
  </si>
  <si>
    <t>Surányi Gábor</t>
  </si>
  <si>
    <t>Szántó Péter</t>
  </si>
  <si>
    <t>Szentkúti Frigyes</t>
  </si>
  <si>
    <t>Sztrókay Gábor</t>
  </si>
  <si>
    <t>Váradi  Márk</t>
  </si>
  <si>
    <t>Kerékgyártó Botond</t>
  </si>
  <si>
    <t>Kerékgyártó Kolos</t>
  </si>
  <si>
    <t>Kroki</t>
  </si>
  <si>
    <t>WS</t>
  </si>
  <si>
    <t>IBK CH</t>
  </si>
  <si>
    <t>Kecskemét</t>
  </si>
  <si>
    <t>Neumann</t>
  </si>
  <si>
    <t>U17: 90 + 1x 89</t>
  </si>
  <si>
    <t>Krokik</t>
  </si>
  <si>
    <t>Torpedo</t>
  </si>
  <si>
    <t>Debrecen</t>
  </si>
  <si>
    <t>Ares női</t>
  </si>
  <si>
    <t>SzPK</t>
  </si>
  <si>
    <t>Diamonds</t>
  </si>
  <si>
    <t>Kyriakidis Vito</t>
  </si>
  <si>
    <t>Torpedók</t>
  </si>
  <si>
    <t>IBK</t>
  </si>
  <si>
    <t>Torpedó</t>
  </si>
  <si>
    <t>Sal Máté</t>
  </si>
  <si>
    <t>Schiffer Ferenc</t>
  </si>
  <si>
    <t>Szhely</t>
  </si>
  <si>
    <t>Kiss Dániel</t>
  </si>
  <si>
    <t>Illés Károly</t>
  </si>
  <si>
    <t>kap</t>
  </si>
  <si>
    <t>Papp Bence</t>
  </si>
  <si>
    <t>Kovács Péter</t>
  </si>
  <si>
    <t>gól</t>
  </si>
  <si>
    <t>assz.</t>
  </si>
  <si>
    <t>Rékási Krisztina</t>
  </si>
  <si>
    <t>Sófi Donát</t>
  </si>
  <si>
    <t>Rácz Domokos</t>
  </si>
  <si>
    <t>Sztókay Gábor</t>
  </si>
  <si>
    <t>kap.</t>
  </si>
  <si>
    <t>k</t>
  </si>
  <si>
    <t>ass.</t>
  </si>
  <si>
    <t>meccs</t>
  </si>
  <si>
    <t>öp</t>
  </si>
  <si>
    <t>meccsek</t>
  </si>
  <si>
    <t>végeredmény</t>
  </si>
  <si>
    <t>Név</t>
  </si>
  <si>
    <t>összpont</t>
  </si>
  <si>
    <t>assz</t>
  </si>
  <si>
    <t>lőtt</t>
  </si>
  <si>
    <t>kapott</t>
  </si>
  <si>
    <t>összp</t>
  </si>
  <si>
    <t>legjobb játékos</t>
  </si>
  <si>
    <t>legeredményesebb játékos</t>
  </si>
  <si>
    <t>11 ezüstérem</t>
  </si>
  <si>
    <t>az év felfedezettje</t>
  </si>
  <si>
    <t>Mátyus Beáta</t>
  </si>
  <si>
    <t>Tisóczki Petra</t>
  </si>
  <si>
    <t>Tamás Eszter</t>
  </si>
  <si>
    <t>Szarvas Veronika</t>
  </si>
  <si>
    <t>Saranyik Petra</t>
  </si>
  <si>
    <t>Rékási Kriszti</t>
  </si>
  <si>
    <t>Petrőcz Nóra</t>
  </si>
  <si>
    <t>Kocsis Regina</t>
  </si>
  <si>
    <t>Jetzin Vivien</t>
  </si>
  <si>
    <t>Czeti Ági</t>
  </si>
  <si>
    <t>Andráskó Anna</t>
  </si>
  <si>
    <t>Varjaskéri Gábor</t>
  </si>
  <si>
    <t>Egri Dániel</t>
  </si>
  <si>
    <t>Suthu Márk</t>
  </si>
  <si>
    <t>Tóth Ábel</t>
  </si>
  <si>
    <t>Radványi Balázs</t>
  </si>
  <si>
    <t>Minárik Balázs</t>
  </si>
  <si>
    <t>Egri Dávid</t>
  </si>
  <si>
    <t>Dziewonski Michael</t>
  </si>
  <si>
    <t>Pobori Csaba</t>
  </si>
  <si>
    <t>Majoros Bálint</t>
  </si>
  <si>
    <t>Leidal Tamás</t>
  </si>
  <si>
    <t>Kyriakidilis Vito</t>
  </si>
  <si>
    <t>Hüttl Artúr</t>
  </si>
  <si>
    <t>Barócs Dávid</t>
  </si>
  <si>
    <t>4.hét</t>
  </si>
  <si>
    <t>3.hét</t>
  </si>
  <si>
    <t>2.hét</t>
  </si>
  <si>
    <t>1.hét</t>
  </si>
  <si>
    <t>PG</t>
  </si>
  <si>
    <t>Tata</t>
  </si>
  <si>
    <t>SZO</t>
  </si>
  <si>
    <t>13.hét</t>
  </si>
  <si>
    <t>12.hét</t>
  </si>
  <si>
    <t>11.hét</t>
  </si>
  <si>
    <t>10.hét</t>
  </si>
  <si>
    <t>9.hét</t>
  </si>
  <si>
    <t>8.hét</t>
  </si>
  <si>
    <t>7.hét</t>
  </si>
  <si>
    <t>6.hét</t>
  </si>
  <si>
    <t>5.hét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</si>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</sst>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1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10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2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1"/>
      <color indexed="22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2" borderId="2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1" fillId="5" borderId="30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2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2" borderId="31" xfId="0" applyFill="1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 shrinkToFit="1"/>
    </xf>
    <xf numFmtId="0" fontId="0" fillId="0" borderId="32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1" fillId="5" borderId="22" xfId="0" applyFont="1" applyFill="1" applyBorder="1" applyAlignment="1">
      <alignment/>
    </xf>
    <xf numFmtId="0" fontId="2" fillId="0" borderId="34" xfId="0" applyFont="1" applyBorder="1" applyAlignment="1">
      <alignment/>
    </xf>
    <xf numFmtId="0" fontId="1" fillId="2" borderId="30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5" borderId="30" xfId="0" applyFont="1" applyFill="1" applyBorder="1" applyAlignment="1">
      <alignment horizontal="center"/>
    </xf>
    <xf numFmtId="0" fontId="8" fillId="6" borderId="3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6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4" fillId="0" borderId="32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9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6" xfId="0" applyFont="1" applyBorder="1" applyAlignment="1">
      <alignment/>
    </xf>
    <xf numFmtId="0" fontId="4" fillId="0" borderId="3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 shrinkToFit="1"/>
    </xf>
    <xf numFmtId="0" fontId="0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1" fillId="2" borderId="39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4" fillId="0" borderId="51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4" borderId="39" xfId="0" applyFill="1" applyBorder="1" applyAlignment="1">
      <alignment/>
    </xf>
    <xf numFmtId="0" fontId="0" fillId="4" borderId="4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32" xfId="0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0" fontId="6" fillId="0" borderId="43" xfId="0" applyFont="1" applyFill="1" applyBorder="1" applyAlignment="1">
      <alignment horizontal="center"/>
    </xf>
    <xf numFmtId="0" fontId="15" fillId="6" borderId="55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7" xfId="0" applyFont="1" applyBorder="1" applyAlignment="1">
      <alignment horizontal="center"/>
    </xf>
    <xf numFmtId="0" fontId="0" fillId="0" borderId="44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1" fillId="4" borderId="56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7" borderId="56" xfId="0" applyFont="1" applyFill="1" applyBorder="1" applyAlignment="1">
      <alignment/>
    </xf>
    <xf numFmtId="0" fontId="0" fillId="7" borderId="44" xfId="0" applyFont="1" applyFill="1" applyBorder="1" applyAlignment="1">
      <alignment/>
    </xf>
    <xf numFmtId="0" fontId="4" fillId="0" borderId="57" xfId="0" applyFont="1" applyBorder="1" applyAlignment="1">
      <alignment/>
    </xf>
    <xf numFmtId="0" fontId="6" fillId="2" borderId="3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0" borderId="58" xfId="0" applyFont="1" applyBorder="1" applyAlignment="1">
      <alignment/>
    </xf>
    <xf numFmtId="0" fontId="6" fillId="0" borderId="46" xfId="0" applyFont="1" applyFill="1" applyBorder="1" applyAlignment="1">
      <alignment/>
    </xf>
    <xf numFmtId="0" fontId="1" fillId="4" borderId="39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6" fillId="6" borderId="4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Fill="1" applyBorder="1" applyAlignment="1">
      <alignment/>
    </xf>
    <xf numFmtId="0" fontId="14" fillId="2" borderId="1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17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1" fillId="2" borderId="60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2" fillId="8" borderId="56" xfId="0" applyFont="1" applyFill="1" applyBorder="1" applyAlignment="1">
      <alignment horizontal="center"/>
    </xf>
    <xf numFmtId="0" fontId="4" fillId="8" borderId="44" xfId="0" applyFont="1" applyFill="1" applyBorder="1" applyAlignment="1">
      <alignment/>
    </xf>
    <xf numFmtId="0" fontId="0" fillId="7" borderId="56" xfId="0" applyFont="1" applyFill="1" applyBorder="1" applyAlignment="1">
      <alignment/>
    </xf>
    <xf numFmtId="0" fontId="0" fillId="7" borderId="4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8" borderId="19" xfId="0" applyFont="1" applyFill="1" applyBorder="1" applyAlignment="1">
      <alignment horizontal="center"/>
    </xf>
    <xf numFmtId="0" fontId="4" fillId="8" borderId="20" xfId="0" applyFont="1" applyFill="1" applyBorder="1" applyAlignment="1">
      <alignment/>
    </xf>
    <xf numFmtId="0" fontId="4" fillId="8" borderId="21" xfId="0" applyFont="1" applyFill="1" applyBorder="1" applyAlignment="1">
      <alignment/>
    </xf>
    <xf numFmtId="0" fontId="2" fillId="8" borderId="50" xfId="0" applyFont="1" applyFill="1" applyBorder="1" applyAlignment="1">
      <alignment horizontal="center"/>
    </xf>
    <xf numFmtId="0" fontId="4" fillId="8" borderId="60" xfId="0" applyFont="1" applyFill="1" applyBorder="1" applyAlignment="1">
      <alignment/>
    </xf>
    <xf numFmtId="0" fontId="2" fillId="0" borderId="50" xfId="0" applyFont="1" applyBorder="1" applyAlignment="1">
      <alignment horizontal="center"/>
    </xf>
    <xf numFmtId="0" fontId="4" fillId="0" borderId="60" xfId="0" applyFont="1" applyBorder="1" applyAlignment="1">
      <alignment/>
    </xf>
    <xf numFmtId="0" fontId="4" fillId="8" borderId="42" xfId="0" applyFont="1" applyFill="1" applyBorder="1" applyAlignment="1">
      <alignment/>
    </xf>
    <xf numFmtId="0" fontId="4" fillId="8" borderId="41" xfId="0" applyFont="1" applyFill="1" applyBorder="1" applyAlignment="1">
      <alignment/>
    </xf>
    <xf numFmtId="0" fontId="2" fillId="0" borderId="39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2" fillId="8" borderId="46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8" borderId="61" xfId="0" applyFont="1" applyFill="1" applyBorder="1" applyAlignment="1">
      <alignment horizontal="center"/>
    </xf>
    <xf numFmtId="0" fontId="4" fillId="8" borderId="62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2" fillId="0" borderId="61" xfId="0" applyNumberFormat="1" applyFont="1" applyFill="1" applyBorder="1" applyAlignment="1">
      <alignment horizontal="center"/>
    </xf>
    <xf numFmtId="0" fontId="4" fillId="0" borderId="6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8" borderId="32" xfId="0" applyFill="1" applyBorder="1" applyAlignment="1">
      <alignment/>
    </xf>
    <xf numFmtId="0" fontId="0" fillId="0" borderId="64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45" xfId="0" applyBorder="1" applyAlignment="1">
      <alignment/>
    </xf>
    <xf numFmtId="0" fontId="0" fillId="0" borderId="14" xfId="0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32" xfId="0" applyFill="1" applyBorder="1" applyAlignment="1">
      <alignment/>
    </xf>
    <xf numFmtId="0" fontId="0" fillId="2" borderId="6" xfId="0" applyFill="1" applyBorder="1" applyAlignment="1">
      <alignment/>
    </xf>
    <xf numFmtId="0" fontId="0" fillId="7" borderId="65" xfId="0" applyFill="1" applyBorder="1" applyAlignment="1">
      <alignment/>
    </xf>
    <xf numFmtId="0" fontId="0" fillId="7" borderId="64" xfId="0" applyFill="1" applyBorder="1" applyAlignment="1">
      <alignment/>
    </xf>
    <xf numFmtId="0" fontId="0" fillId="7" borderId="6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6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8" borderId="1" xfId="0" applyFill="1" applyBorder="1" applyAlignment="1">
      <alignment/>
    </xf>
    <xf numFmtId="0" fontId="0" fillId="0" borderId="59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2" borderId="22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5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4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58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58" xfId="0" applyFill="1" applyBorder="1" applyAlignment="1">
      <alignment/>
    </xf>
    <xf numFmtId="0" fontId="0" fillId="3" borderId="12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0" fillId="0" borderId="36" xfId="0" applyBorder="1" applyAlignment="1">
      <alignment/>
    </xf>
    <xf numFmtId="0" fontId="0" fillId="8" borderId="36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2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2" borderId="39" xfId="0" applyFill="1" applyBorder="1" applyAlignment="1">
      <alignment/>
    </xf>
    <xf numFmtId="0" fontId="17" fillId="0" borderId="1" xfId="0" applyFont="1" applyFill="1" applyBorder="1" applyAlignment="1">
      <alignment/>
    </xf>
    <xf numFmtId="0" fontId="0" fillId="3" borderId="32" xfId="0" applyFill="1" applyBorder="1" applyAlignment="1">
      <alignment/>
    </xf>
    <xf numFmtId="0" fontId="0" fillId="0" borderId="8" xfId="0" applyBorder="1" applyAlignment="1">
      <alignment/>
    </xf>
    <xf numFmtId="0" fontId="0" fillId="3" borderId="6" xfId="0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7" fillId="0" borderId="32" xfId="0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29" xfId="0" applyBorder="1" applyAlignment="1">
      <alignment/>
    </xf>
    <xf numFmtId="0" fontId="0" fillId="0" borderId="67" xfId="0" applyFill="1" applyBorder="1" applyAlignment="1">
      <alignment/>
    </xf>
    <xf numFmtId="0" fontId="0" fillId="0" borderId="13" xfId="0" applyBorder="1" applyAlignment="1">
      <alignment/>
    </xf>
    <xf numFmtId="0" fontId="0" fillId="2" borderId="29" xfId="0" applyFill="1" applyBorder="1" applyAlignment="1">
      <alignment/>
    </xf>
    <xf numFmtId="0" fontId="0" fillId="3" borderId="10" xfId="0" applyFill="1" applyBorder="1" applyAlignment="1">
      <alignment/>
    </xf>
    <xf numFmtId="0" fontId="1" fillId="0" borderId="58" xfId="0" applyFont="1" applyFill="1" applyBorder="1" applyAlignment="1">
      <alignment horizontal="center"/>
    </xf>
    <xf numFmtId="0" fontId="17" fillId="0" borderId="58" xfId="0" applyFont="1" applyFill="1" applyBorder="1" applyAlignment="1">
      <alignment/>
    </xf>
    <xf numFmtId="0" fontId="21" fillId="0" borderId="58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3" borderId="3" xfId="0" applyFill="1" applyBorder="1" applyAlignment="1">
      <alignment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0" fillId="0" borderId="23" xfId="0" applyFill="1" applyBorder="1" applyAlignment="1">
      <alignment/>
    </xf>
    <xf numFmtId="0" fontId="17" fillId="0" borderId="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1" fillId="0" borderId="36" xfId="0" applyFont="1" applyFill="1" applyBorder="1" applyAlignment="1">
      <alignment horizontal="center"/>
    </xf>
    <xf numFmtId="0" fontId="21" fillId="0" borderId="36" xfId="0" applyFont="1" applyFill="1" applyBorder="1" applyAlignment="1">
      <alignment/>
    </xf>
    <xf numFmtId="0" fontId="17" fillId="0" borderId="36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45" xfId="0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2" borderId="4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22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3"/>
  <sheetViews>
    <sheetView tabSelected="1" zoomScale="75" zoomScaleNormal="75" workbookViewId="0" topLeftCell="A1">
      <selection activeCell="AU21" sqref="AU21"/>
    </sheetView>
  </sheetViews>
  <sheetFormatPr defaultColWidth="9.00390625" defaultRowHeight="14.25"/>
  <cols>
    <col min="1" max="1" width="2.75390625" style="355" bestFit="1" customWidth="1"/>
    <col min="2" max="2" width="3.50390625" style="354" bestFit="1" customWidth="1"/>
    <col min="3" max="3" width="20.25390625" style="353" bestFit="1" customWidth="1"/>
    <col min="4" max="4" width="3.125" style="352" bestFit="1" customWidth="1"/>
    <col min="5" max="5" width="3.25390625" style="350" customWidth="1"/>
    <col min="6" max="9" width="4.00390625" style="350" bestFit="1" customWidth="1"/>
    <col min="10" max="10" width="3.875" style="350" customWidth="1"/>
    <col min="11" max="13" width="4.00390625" style="350" bestFit="1" customWidth="1"/>
    <col min="14" max="16" width="3.875" style="350" customWidth="1"/>
    <col min="17" max="19" width="4.75390625" style="350" bestFit="1" customWidth="1"/>
    <col min="20" max="20" width="4.625" style="350" customWidth="1"/>
    <col min="21" max="21" width="3.875" style="350" customWidth="1"/>
    <col min="22" max="25" width="4.00390625" style="350" bestFit="1" customWidth="1"/>
    <col min="26" max="26" width="3.875" style="350" customWidth="1"/>
    <col min="27" max="30" width="4.00390625" style="350" bestFit="1" customWidth="1"/>
    <col min="31" max="31" width="3.875" style="350" customWidth="1"/>
    <col min="32" max="35" width="4.00390625" style="350" bestFit="1" customWidth="1"/>
    <col min="36" max="36" width="3.125" style="350" bestFit="1" customWidth="1"/>
    <col min="37" max="37" width="3.75390625" style="350" bestFit="1" customWidth="1"/>
    <col min="38" max="38" width="3.625" style="350" bestFit="1" customWidth="1"/>
    <col min="39" max="39" width="3.125" style="350" bestFit="1" customWidth="1"/>
    <col min="40" max="41" width="3.875" style="351" bestFit="1" customWidth="1"/>
    <col min="42" max="60" width="3.875" style="350" bestFit="1" customWidth="1"/>
    <col min="61" max="16384" width="9.00390625" style="350" customWidth="1"/>
  </cols>
  <sheetData>
    <row r="1" spans="1:60" ht="15" thickBot="1">
      <c r="A1" s="375"/>
      <c r="B1" s="458"/>
      <c r="C1" s="477" t="s">
        <v>0</v>
      </c>
      <c r="D1" s="434"/>
      <c r="E1" s="476" t="s">
        <v>160</v>
      </c>
      <c r="F1" s="475"/>
      <c r="G1" s="475"/>
      <c r="H1" s="475"/>
      <c r="I1" s="474"/>
      <c r="J1" s="476" t="s">
        <v>159</v>
      </c>
      <c r="K1" s="475"/>
      <c r="L1" s="475"/>
      <c r="M1" s="475"/>
      <c r="N1" s="474"/>
      <c r="O1" s="476" t="s">
        <v>158</v>
      </c>
      <c r="P1" s="475"/>
      <c r="Q1" s="475"/>
      <c r="R1" s="475"/>
      <c r="S1" s="475"/>
      <c r="T1" s="474"/>
      <c r="U1" s="476" t="s">
        <v>157</v>
      </c>
      <c r="V1" s="475"/>
      <c r="W1" s="475"/>
      <c r="X1" s="475"/>
      <c r="Y1" s="474"/>
      <c r="Z1" s="473"/>
      <c r="AA1" s="472" t="s">
        <v>156</v>
      </c>
      <c r="AB1" s="472"/>
      <c r="AC1" s="472"/>
      <c r="AD1" s="472"/>
      <c r="AE1" s="471"/>
      <c r="AF1" s="469" t="s">
        <v>155</v>
      </c>
      <c r="AG1" s="469"/>
      <c r="AH1" s="469"/>
      <c r="AI1" s="469"/>
      <c r="AJ1" s="470"/>
      <c r="AK1" s="469" t="s">
        <v>154</v>
      </c>
      <c r="AL1" s="469"/>
      <c r="AM1" s="469"/>
      <c r="AN1" s="469"/>
      <c r="AO1" s="469" t="s">
        <v>153</v>
      </c>
      <c r="AP1" s="469"/>
      <c r="AQ1" s="469"/>
      <c r="AR1" s="469"/>
      <c r="AS1" s="469" t="s">
        <v>152</v>
      </c>
      <c r="AT1" s="469"/>
      <c r="AU1" s="469"/>
      <c r="AV1" s="469"/>
      <c r="AW1" s="469" t="s">
        <v>151</v>
      </c>
      <c r="AX1" s="469"/>
      <c r="AY1" s="469"/>
      <c r="AZ1" s="469"/>
      <c r="BA1" s="469" t="s">
        <v>150</v>
      </c>
      <c r="BB1" s="469"/>
      <c r="BC1" s="469"/>
      <c r="BD1" s="469"/>
      <c r="BE1" s="469" t="s">
        <v>149</v>
      </c>
      <c r="BF1" s="469"/>
      <c r="BG1" s="469"/>
      <c r="BH1" s="469"/>
    </row>
    <row r="2" spans="1:60" s="456" customFormat="1" ht="12">
      <c r="A2" s="375"/>
      <c r="B2" s="458"/>
      <c r="C2" s="468"/>
      <c r="D2" s="458"/>
      <c r="E2" s="467"/>
      <c r="F2" s="465" t="s">
        <v>136</v>
      </c>
      <c r="G2" s="465" t="s">
        <v>135</v>
      </c>
      <c r="H2" s="465" t="s">
        <v>134</v>
      </c>
      <c r="I2" s="464" t="s">
        <v>133</v>
      </c>
      <c r="J2" s="466"/>
      <c r="K2" s="465" t="s">
        <v>148</v>
      </c>
      <c r="L2" s="465" t="s">
        <v>147</v>
      </c>
      <c r="M2" s="465" t="s">
        <v>146</v>
      </c>
      <c r="N2" s="465" t="s">
        <v>145</v>
      </c>
      <c r="O2" s="466"/>
      <c r="P2" s="465" t="s">
        <v>144</v>
      </c>
      <c r="Q2" s="465" t="s">
        <v>143</v>
      </c>
      <c r="R2" s="465" t="s">
        <v>142</v>
      </c>
      <c r="S2" s="464" t="s">
        <v>141</v>
      </c>
      <c r="T2" s="456" t="s">
        <v>140</v>
      </c>
      <c r="U2" s="466"/>
      <c r="V2" s="465" t="s">
        <v>136</v>
      </c>
      <c r="W2" s="465" t="s">
        <v>135</v>
      </c>
      <c r="X2" s="465" t="s">
        <v>134</v>
      </c>
      <c r="Y2" s="464" t="s">
        <v>133</v>
      </c>
      <c r="Z2" s="463"/>
      <c r="AA2" s="462" t="s">
        <v>136</v>
      </c>
      <c r="AB2" s="462" t="s">
        <v>135</v>
      </c>
      <c r="AC2" s="462" t="s">
        <v>134</v>
      </c>
      <c r="AD2" s="461" t="s">
        <v>133</v>
      </c>
      <c r="AE2" s="460"/>
      <c r="AF2" s="459" t="s">
        <v>136</v>
      </c>
      <c r="AG2" s="457" t="s">
        <v>135</v>
      </c>
      <c r="AH2" s="457" t="s">
        <v>134</v>
      </c>
      <c r="AI2" s="457" t="s">
        <v>133</v>
      </c>
      <c r="AJ2" s="457"/>
      <c r="AK2" s="457" t="s">
        <v>139</v>
      </c>
      <c r="AL2" s="457" t="s">
        <v>138</v>
      </c>
      <c r="AM2" s="457" t="s">
        <v>137</v>
      </c>
      <c r="AN2" s="458" t="s">
        <v>133</v>
      </c>
      <c r="AO2" s="458" t="s">
        <v>136</v>
      </c>
      <c r="AP2" s="457" t="s">
        <v>135</v>
      </c>
      <c r="AQ2" s="457" t="s">
        <v>134</v>
      </c>
      <c r="AR2" s="457" t="s">
        <v>133</v>
      </c>
      <c r="AS2" s="457" t="s">
        <v>136</v>
      </c>
      <c r="AT2" s="457" t="s">
        <v>135</v>
      </c>
      <c r="AU2" s="457" t="s">
        <v>134</v>
      </c>
      <c r="AV2" s="457" t="s">
        <v>133</v>
      </c>
      <c r="AW2" s="457" t="s">
        <v>136</v>
      </c>
      <c r="AX2" s="457" t="s">
        <v>135</v>
      </c>
      <c r="AY2" s="457" t="s">
        <v>134</v>
      </c>
      <c r="AZ2" s="457" t="s">
        <v>133</v>
      </c>
      <c r="BA2" s="457" t="s">
        <v>136</v>
      </c>
      <c r="BB2" s="457" t="s">
        <v>135</v>
      </c>
      <c r="BC2" s="457" t="s">
        <v>134</v>
      </c>
      <c r="BD2" s="457" t="s">
        <v>133</v>
      </c>
      <c r="BE2" s="457" t="s">
        <v>136</v>
      </c>
      <c r="BF2" s="457" t="s">
        <v>135</v>
      </c>
      <c r="BG2" s="457" t="s">
        <v>134</v>
      </c>
      <c r="BH2" s="457" t="s">
        <v>133</v>
      </c>
    </row>
    <row r="3" spans="1:60" ht="15.75">
      <c r="A3" s="420">
        <v>1</v>
      </c>
      <c r="B3" s="435">
        <v>17</v>
      </c>
      <c r="C3" s="438" t="s">
        <v>132</v>
      </c>
      <c r="D3" s="434">
        <v>91</v>
      </c>
      <c r="E3" s="144"/>
      <c r="F3" s="359"/>
      <c r="G3" s="359"/>
      <c r="H3" s="359"/>
      <c r="I3" s="143"/>
      <c r="J3" s="144"/>
      <c r="K3" s="359"/>
      <c r="L3" s="359"/>
      <c r="M3" s="359"/>
      <c r="N3" s="143"/>
      <c r="O3" s="144"/>
      <c r="P3" s="359"/>
      <c r="Q3" s="359"/>
      <c r="R3" s="359"/>
      <c r="S3" s="432"/>
      <c r="T3" s="143"/>
      <c r="U3" s="144"/>
      <c r="V3" s="359"/>
      <c r="W3" s="359"/>
      <c r="X3" s="359"/>
      <c r="Y3" s="143"/>
      <c r="Z3" s="144"/>
      <c r="AA3" s="359"/>
      <c r="AB3" s="359"/>
      <c r="AC3" s="359"/>
      <c r="AD3" s="143"/>
      <c r="AE3" s="454"/>
      <c r="AF3" s="437"/>
      <c r="AG3" s="359"/>
      <c r="AH3" s="359"/>
      <c r="AI3" s="359"/>
      <c r="AJ3" s="359">
        <f>SUM(F3:AI3)</f>
        <v>0</v>
      </c>
      <c r="AK3" s="359"/>
      <c r="AL3" s="359"/>
      <c r="AM3" s="359"/>
      <c r="AN3" s="377"/>
      <c r="AO3" s="377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</row>
    <row r="4" spans="1:60" ht="15.75">
      <c r="A4" s="420">
        <v>2</v>
      </c>
      <c r="B4" s="435">
        <v>24</v>
      </c>
      <c r="C4" s="438" t="s">
        <v>1</v>
      </c>
      <c r="D4" s="434">
        <v>89</v>
      </c>
      <c r="E4" s="53"/>
      <c r="F4" s="376">
        <v>2</v>
      </c>
      <c r="G4" s="376">
        <v>1</v>
      </c>
      <c r="H4" s="376">
        <v>2</v>
      </c>
      <c r="I4" s="21">
        <v>0</v>
      </c>
      <c r="J4" s="53"/>
      <c r="K4" s="376">
        <v>2</v>
      </c>
      <c r="L4" s="376">
        <v>2</v>
      </c>
      <c r="M4" s="376">
        <v>0</v>
      </c>
      <c r="N4" s="21">
        <v>0</v>
      </c>
      <c r="O4" s="53"/>
      <c r="P4" s="376">
        <v>1</v>
      </c>
      <c r="Q4" s="376">
        <v>2</v>
      </c>
      <c r="R4" s="376">
        <v>0</v>
      </c>
      <c r="S4" s="391">
        <v>2</v>
      </c>
      <c r="T4" s="21">
        <v>2</v>
      </c>
      <c r="U4" s="431"/>
      <c r="V4" s="376">
        <v>1</v>
      </c>
      <c r="W4" s="376">
        <v>0</v>
      </c>
      <c r="X4" s="376">
        <v>3</v>
      </c>
      <c r="Y4" s="21">
        <v>1</v>
      </c>
      <c r="Z4" s="20"/>
      <c r="AA4" s="376">
        <v>0</v>
      </c>
      <c r="AB4" s="376">
        <v>1</v>
      </c>
      <c r="AC4" s="376">
        <v>0</v>
      </c>
      <c r="AD4" s="21">
        <v>0</v>
      </c>
      <c r="AE4" s="381"/>
      <c r="AF4" s="380">
        <v>3</v>
      </c>
      <c r="AG4" s="376">
        <v>0</v>
      </c>
      <c r="AH4" s="376">
        <v>1</v>
      </c>
      <c r="AI4" s="376">
        <v>1</v>
      </c>
      <c r="AJ4" s="359">
        <f>SUM(F4:AI4)</f>
        <v>27</v>
      </c>
      <c r="AK4" s="376">
        <v>0</v>
      </c>
      <c r="AL4" s="376">
        <v>13</v>
      </c>
      <c r="AM4" s="376">
        <v>6</v>
      </c>
      <c r="AN4" s="377"/>
      <c r="AO4" s="377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</row>
    <row r="5" spans="1:60" ht="15.75">
      <c r="A5" s="420">
        <v>3</v>
      </c>
      <c r="B5" s="435">
        <v>87</v>
      </c>
      <c r="C5" s="438" t="s">
        <v>2</v>
      </c>
      <c r="D5" s="434">
        <v>87</v>
      </c>
      <c r="E5" s="53"/>
      <c r="F5" s="376">
        <v>1</v>
      </c>
      <c r="G5" s="376">
        <v>1</v>
      </c>
      <c r="H5" s="376">
        <v>3</v>
      </c>
      <c r="I5" s="21">
        <v>1</v>
      </c>
      <c r="J5" s="53"/>
      <c r="K5" s="376">
        <v>1</v>
      </c>
      <c r="L5" s="376">
        <v>2</v>
      </c>
      <c r="M5" s="376">
        <v>3</v>
      </c>
      <c r="N5" s="21">
        <v>2</v>
      </c>
      <c r="O5" s="53"/>
      <c r="P5" s="376">
        <v>2</v>
      </c>
      <c r="Q5" s="376">
        <v>1</v>
      </c>
      <c r="R5" s="376">
        <v>0</v>
      </c>
      <c r="S5" s="391">
        <v>2</v>
      </c>
      <c r="T5" s="21">
        <v>2</v>
      </c>
      <c r="U5" s="431"/>
      <c r="V5" s="376">
        <v>3</v>
      </c>
      <c r="W5" s="376">
        <v>3</v>
      </c>
      <c r="X5" s="376">
        <v>3</v>
      </c>
      <c r="Y5" s="21">
        <v>0</v>
      </c>
      <c r="Z5" s="53"/>
      <c r="AA5" s="376">
        <v>0</v>
      </c>
      <c r="AB5" s="376">
        <v>1</v>
      </c>
      <c r="AC5" s="376">
        <v>2</v>
      </c>
      <c r="AD5" s="21">
        <v>3</v>
      </c>
      <c r="AE5" s="381"/>
      <c r="AF5" s="380">
        <v>3</v>
      </c>
      <c r="AG5" s="376">
        <v>2</v>
      </c>
      <c r="AH5" s="376">
        <v>2</v>
      </c>
      <c r="AI5" s="376">
        <v>2</v>
      </c>
      <c r="AJ5" s="359">
        <f>SUM(F5:AI5)</f>
        <v>45</v>
      </c>
      <c r="AK5" s="376">
        <v>0</v>
      </c>
      <c r="AL5" s="376">
        <v>13</v>
      </c>
      <c r="AM5" s="376">
        <v>0</v>
      </c>
      <c r="AN5" s="377"/>
      <c r="AO5" s="377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</row>
    <row r="6" spans="1:60" ht="15.75">
      <c r="A6" s="420">
        <v>4</v>
      </c>
      <c r="B6" s="435">
        <v>12</v>
      </c>
      <c r="C6" s="438" t="s">
        <v>3</v>
      </c>
      <c r="D6" s="434">
        <v>91</v>
      </c>
      <c r="E6" s="53"/>
      <c r="F6" s="376">
        <v>1</v>
      </c>
      <c r="G6" s="376">
        <v>1</v>
      </c>
      <c r="H6" s="376">
        <v>2</v>
      </c>
      <c r="I6" s="21">
        <v>0</v>
      </c>
      <c r="J6" s="53"/>
      <c r="K6" s="376">
        <v>2</v>
      </c>
      <c r="L6" s="376">
        <v>1</v>
      </c>
      <c r="M6" s="376">
        <v>2</v>
      </c>
      <c r="N6" s="21">
        <v>0</v>
      </c>
      <c r="O6" s="53"/>
      <c r="P6" s="376">
        <v>0</v>
      </c>
      <c r="Q6" s="376">
        <v>2</v>
      </c>
      <c r="R6" s="376">
        <v>0</v>
      </c>
      <c r="S6" s="391">
        <v>2</v>
      </c>
      <c r="T6" s="21">
        <v>0</v>
      </c>
      <c r="U6" s="431"/>
      <c r="V6" s="376">
        <v>0</v>
      </c>
      <c r="W6" s="376">
        <v>2</v>
      </c>
      <c r="X6" s="376">
        <v>1</v>
      </c>
      <c r="Y6" s="21">
        <v>0</v>
      </c>
      <c r="Z6" s="20"/>
      <c r="AA6" s="376">
        <v>1</v>
      </c>
      <c r="AB6" s="376">
        <v>0</v>
      </c>
      <c r="AC6" s="376">
        <v>0</v>
      </c>
      <c r="AD6" s="21">
        <v>1</v>
      </c>
      <c r="AE6" s="381"/>
      <c r="AF6" s="380">
        <v>2</v>
      </c>
      <c r="AG6" s="376">
        <v>2</v>
      </c>
      <c r="AH6" s="376">
        <v>2</v>
      </c>
      <c r="AI6" s="376">
        <v>1</v>
      </c>
      <c r="AJ6" s="359">
        <f>SUM(F6:AI6)</f>
        <v>25</v>
      </c>
      <c r="AK6" s="376">
        <v>0</v>
      </c>
      <c r="AL6" s="376">
        <v>13</v>
      </c>
      <c r="AM6" s="376">
        <v>10</v>
      </c>
      <c r="AN6" s="377"/>
      <c r="AO6" s="377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</row>
    <row r="7" spans="1:60" ht="15.75">
      <c r="A7" s="420">
        <v>6</v>
      </c>
      <c r="B7" s="435">
        <v>13</v>
      </c>
      <c r="C7" s="438" t="s">
        <v>5</v>
      </c>
      <c r="D7" s="434">
        <v>89</v>
      </c>
      <c r="E7" s="53"/>
      <c r="F7" s="376">
        <v>1</v>
      </c>
      <c r="G7" s="376">
        <v>2</v>
      </c>
      <c r="H7" s="376">
        <v>3</v>
      </c>
      <c r="I7" s="21">
        <v>0</v>
      </c>
      <c r="J7" s="53"/>
      <c r="K7" s="376">
        <v>3</v>
      </c>
      <c r="L7" s="376">
        <v>2</v>
      </c>
      <c r="M7" s="376">
        <v>2</v>
      </c>
      <c r="N7" s="21">
        <v>1</v>
      </c>
      <c r="O7" s="53"/>
      <c r="P7" s="376">
        <v>3</v>
      </c>
      <c r="Q7" s="376">
        <v>1</v>
      </c>
      <c r="R7" s="376">
        <v>1</v>
      </c>
      <c r="S7" s="391">
        <v>2</v>
      </c>
      <c r="T7" s="21">
        <v>1</v>
      </c>
      <c r="U7" s="431"/>
      <c r="V7" s="376">
        <v>3</v>
      </c>
      <c r="W7" s="376">
        <v>3</v>
      </c>
      <c r="X7" s="376">
        <v>3</v>
      </c>
      <c r="Y7" s="21">
        <v>1</v>
      </c>
      <c r="Z7" s="53"/>
      <c r="AA7" s="376">
        <v>1</v>
      </c>
      <c r="AB7" s="376">
        <v>3</v>
      </c>
      <c r="AC7" s="376">
        <v>0</v>
      </c>
      <c r="AD7" s="21">
        <v>0</v>
      </c>
      <c r="AE7" s="381"/>
      <c r="AF7" s="380">
        <v>0</v>
      </c>
      <c r="AG7" s="376">
        <v>0</v>
      </c>
      <c r="AH7" s="376">
        <v>0</v>
      </c>
      <c r="AI7" s="376">
        <v>0</v>
      </c>
      <c r="AJ7" s="359">
        <f>SUM(F7:AI7)</f>
        <v>36</v>
      </c>
      <c r="AK7" s="376">
        <v>0</v>
      </c>
      <c r="AL7" s="376">
        <v>0</v>
      </c>
      <c r="AM7" s="376">
        <v>5</v>
      </c>
      <c r="AN7" s="377"/>
      <c r="AO7" s="377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</row>
    <row r="8" spans="1:60" ht="15.75">
      <c r="A8" s="420">
        <v>7</v>
      </c>
      <c r="B8" s="435"/>
      <c r="C8" s="438" t="s">
        <v>131</v>
      </c>
      <c r="D8" s="434">
        <v>91</v>
      </c>
      <c r="E8" s="390"/>
      <c r="F8" s="389"/>
      <c r="G8" s="389"/>
      <c r="H8" s="389"/>
      <c r="I8" s="388"/>
      <c r="J8" s="390"/>
      <c r="K8" s="389"/>
      <c r="L8" s="389"/>
      <c r="M8" s="389"/>
      <c r="N8" s="388"/>
      <c r="O8" s="53"/>
      <c r="P8" s="376">
        <v>3</v>
      </c>
      <c r="Q8" s="376">
        <v>1</v>
      </c>
      <c r="R8" s="376">
        <v>2</v>
      </c>
      <c r="S8" s="391">
        <v>2</v>
      </c>
      <c r="T8" s="21"/>
      <c r="U8" s="431"/>
      <c r="V8" s="376">
        <v>2</v>
      </c>
      <c r="W8" s="376">
        <v>2</v>
      </c>
      <c r="X8" s="376">
        <v>3</v>
      </c>
      <c r="Y8" s="21">
        <v>1</v>
      </c>
      <c r="Z8" s="53"/>
      <c r="AA8" s="376">
        <v>1</v>
      </c>
      <c r="AB8" s="376">
        <v>0</v>
      </c>
      <c r="AC8" s="376">
        <v>1</v>
      </c>
      <c r="AD8" s="21">
        <v>1</v>
      </c>
      <c r="AE8" s="409"/>
      <c r="AF8" s="380">
        <v>0</v>
      </c>
      <c r="AG8" s="376">
        <v>1</v>
      </c>
      <c r="AH8" s="376">
        <v>2</v>
      </c>
      <c r="AI8" s="376">
        <v>1</v>
      </c>
      <c r="AJ8" s="359">
        <f>SUM(F8:AI8)</f>
        <v>23</v>
      </c>
      <c r="AK8" s="376">
        <v>0</v>
      </c>
      <c r="AL8" s="376">
        <v>13</v>
      </c>
      <c r="AM8" s="376">
        <v>0</v>
      </c>
      <c r="AN8" s="377"/>
      <c r="AO8" s="377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</row>
    <row r="9" spans="1:60" ht="15.75">
      <c r="A9" s="420">
        <v>9</v>
      </c>
      <c r="B9" s="435">
        <v>44</v>
      </c>
      <c r="C9" s="438" t="s">
        <v>6</v>
      </c>
      <c r="D9" s="434">
        <v>91</v>
      </c>
      <c r="E9" s="53"/>
      <c r="F9" s="376">
        <v>1</v>
      </c>
      <c r="G9" s="376">
        <v>2</v>
      </c>
      <c r="H9" s="376">
        <v>2</v>
      </c>
      <c r="I9" s="21">
        <v>1</v>
      </c>
      <c r="J9" s="53"/>
      <c r="K9" s="376">
        <v>2</v>
      </c>
      <c r="L9" s="376">
        <v>2</v>
      </c>
      <c r="M9" s="376">
        <v>2</v>
      </c>
      <c r="N9" s="21">
        <v>2</v>
      </c>
      <c r="O9" s="53"/>
      <c r="P9" s="376">
        <v>2</v>
      </c>
      <c r="Q9" s="376">
        <v>0</v>
      </c>
      <c r="R9" s="376">
        <v>1</v>
      </c>
      <c r="S9" s="391">
        <v>2</v>
      </c>
      <c r="T9" s="21">
        <v>1</v>
      </c>
      <c r="U9" s="431"/>
      <c r="V9" s="376">
        <v>1</v>
      </c>
      <c r="W9" s="376">
        <v>2</v>
      </c>
      <c r="X9" s="376">
        <v>2</v>
      </c>
      <c r="Y9" s="21">
        <v>2</v>
      </c>
      <c r="Z9" s="53"/>
      <c r="AA9" s="376">
        <v>0</v>
      </c>
      <c r="AB9" s="376">
        <v>1</v>
      </c>
      <c r="AC9" s="376">
        <v>2</v>
      </c>
      <c r="AD9" s="21">
        <v>2</v>
      </c>
      <c r="AE9" s="381"/>
      <c r="AF9" s="380">
        <v>1</v>
      </c>
      <c r="AG9" s="376">
        <v>2</v>
      </c>
      <c r="AH9" s="376">
        <v>2</v>
      </c>
      <c r="AI9" s="376">
        <v>1</v>
      </c>
      <c r="AJ9" s="359">
        <f>SUM(F9:AI9)</f>
        <v>38</v>
      </c>
      <c r="AK9" s="376">
        <v>0</v>
      </c>
      <c r="AL9" s="376">
        <v>0</v>
      </c>
      <c r="AM9" s="376">
        <v>10</v>
      </c>
      <c r="AN9" s="377"/>
      <c r="AO9" s="377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</row>
    <row r="10" spans="1:60" ht="15.75">
      <c r="A10" s="420">
        <v>10</v>
      </c>
      <c r="B10" s="435">
        <v>7</v>
      </c>
      <c r="C10" s="438" t="s">
        <v>130</v>
      </c>
      <c r="D10" s="434">
        <v>89</v>
      </c>
      <c r="E10" s="53"/>
      <c r="F10" s="376">
        <v>1</v>
      </c>
      <c r="G10" s="376">
        <v>3</v>
      </c>
      <c r="H10" s="376">
        <v>3</v>
      </c>
      <c r="I10" s="21">
        <v>2</v>
      </c>
      <c r="J10" s="53"/>
      <c r="K10" s="376">
        <v>3</v>
      </c>
      <c r="L10" s="376">
        <v>1</v>
      </c>
      <c r="M10" s="376">
        <v>0</v>
      </c>
      <c r="N10" s="21">
        <v>0</v>
      </c>
      <c r="O10" s="20"/>
      <c r="P10" s="376">
        <v>1</v>
      </c>
      <c r="Q10" s="376">
        <v>2</v>
      </c>
      <c r="R10" s="376">
        <v>1</v>
      </c>
      <c r="S10" s="391">
        <v>1</v>
      </c>
      <c r="T10" s="21">
        <v>2</v>
      </c>
      <c r="U10" s="431"/>
      <c r="V10" s="376">
        <v>1</v>
      </c>
      <c r="W10" s="376">
        <v>1</v>
      </c>
      <c r="X10" s="376">
        <v>1</v>
      </c>
      <c r="Y10" s="21">
        <v>1</v>
      </c>
      <c r="Z10" s="20"/>
      <c r="AA10" s="376">
        <v>1</v>
      </c>
      <c r="AB10" s="376">
        <v>3</v>
      </c>
      <c r="AC10" s="376">
        <v>3</v>
      </c>
      <c r="AD10" s="21">
        <v>2</v>
      </c>
      <c r="AE10" s="409"/>
      <c r="AF10" s="380">
        <v>1</v>
      </c>
      <c r="AG10" s="376">
        <v>0</v>
      </c>
      <c r="AH10" s="376">
        <v>0</v>
      </c>
      <c r="AI10" s="376">
        <v>0</v>
      </c>
      <c r="AJ10" s="359">
        <f>SUM(F10:AI10)</f>
        <v>34</v>
      </c>
      <c r="AK10" s="376">
        <v>0</v>
      </c>
      <c r="AL10" s="376">
        <v>0</v>
      </c>
      <c r="AM10" s="376">
        <v>0</v>
      </c>
      <c r="AN10" s="377"/>
      <c r="AO10" s="377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</row>
    <row r="11" spans="1:60" ht="15.75">
      <c r="A11" s="420">
        <v>11</v>
      </c>
      <c r="B11" s="435">
        <v>19</v>
      </c>
      <c r="C11" s="439" t="s">
        <v>80</v>
      </c>
      <c r="D11" s="434">
        <v>90</v>
      </c>
      <c r="E11" s="53"/>
      <c r="F11" s="376">
        <v>1</v>
      </c>
      <c r="G11" s="376">
        <v>3</v>
      </c>
      <c r="H11" s="376">
        <v>1</v>
      </c>
      <c r="I11" s="21">
        <v>1</v>
      </c>
      <c r="J11" s="53"/>
      <c r="K11" s="376"/>
      <c r="L11" s="376">
        <v>3</v>
      </c>
      <c r="M11" s="376">
        <v>2</v>
      </c>
      <c r="N11" s="21">
        <v>2</v>
      </c>
      <c r="O11" s="53"/>
      <c r="P11" s="376">
        <v>3</v>
      </c>
      <c r="Q11" s="376">
        <v>1</v>
      </c>
      <c r="R11" s="376">
        <v>1</v>
      </c>
      <c r="S11" s="391">
        <v>2</v>
      </c>
      <c r="T11" s="21">
        <v>1</v>
      </c>
      <c r="U11" s="380"/>
      <c r="V11" s="376">
        <v>1</v>
      </c>
      <c r="W11" s="376">
        <v>0</v>
      </c>
      <c r="X11" s="376">
        <v>0</v>
      </c>
      <c r="Y11" s="21">
        <v>0</v>
      </c>
      <c r="Z11" s="53"/>
      <c r="AA11" s="376">
        <v>0</v>
      </c>
      <c r="AB11" s="376">
        <v>1</v>
      </c>
      <c r="AC11" s="376">
        <v>3</v>
      </c>
      <c r="AD11" s="21">
        <v>2</v>
      </c>
      <c r="AE11" s="381"/>
      <c r="AF11" s="380">
        <v>1</v>
      </c>
      <c r="AG11" s="376">
        <v>2</v>
      </c>
      <c r="AH11" s="376">
        <v>2</v>
      </c>
      <c r="AI11" s="376">
        <v>1</v>
      </c>
      <c r="AJ11" s="359">
        <f>SUM(F11:AI11)</f>
        <v>34</v>
      </c>
      <c r="AK11" s="376">
        <v>0</v>
      </c>
      <c r="AL11" s="376">
        <v>13</v>
      </c>
      <c r="AM11" s="376">
        <v>6</v>
      </c>
      <c r="AN11" s="377"/>
      <c r="AO11" s="377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</row>
    <row r="12" spans="1:60" ht="15.75">
      <c r="A12" s="420">
        <v>12</v>
      </c>
      <c r="B12" s="435">
        <v>29</v>
      </c>
      <c r="C12" s="439" t="s">
        <v>84</v>
      </c>
      <c r="D12" s="434">
        <v>88</v>
      </c>
      <c r="E12" s="53"/>
      <c r="F12" s="376">
        <v>0</v>
      </c>
      <c r="G12" s="376">
        <v>3</v>
      </c>
      <c r="H12" s="376">
        <v>3</v>
      </c>
      <c r="I12" s="21">
        <v>2</v>
      </c>
      <c r="J12" s="53"/>
      <c r="K12" s="376"/>
      <c r="L12" s="376">
        <v>3</v>
      </c>
      <c r="M12" s="376">
        <v>1</v>
      </c>
      <c r="N12" s="21">
        <v>3</v>
      </c>
      <c r="O12" s="53"/>
      <c r="P12" s="376">
        <v>3</v>
      </c>
      <c r="Q12" s="376">
        <v>2</v>
      </c>
      <c r="R12" s="376">
        <v>1</v>
      </c>
      <c r="S12" s="391">
        <v>3</v>
      </c>
      <c r="T12" s="21">
        <v>2</v>
      </c>
      <c r="U12" s="431"/>
      <c r="V12" s="376">
        <v>3</v>
      </c>
      <c r="W12" s="376">
        <v>3</v>
      </c>
      <c r="X12" s="376">
        <v>2</v>
      </c>
      <c r="Y12" s="21">
        <v>0</v>
      </c>
      <c r="Z12" s="53"/>
      <c r="AA12" s="376">
        <v>1</v>
      </c>
      <c r="AB12" s="376">
        <v>3</v>
      </c>
      <c r="AC12" s="376">
        <v>3</v>
      </c>
      <c r="AD12" s="21">
        <v>3</v>
      </c>
      <c r="AE12" s="381"/>
      <c r="AF12" s="380">
        <v>3</v>
      </c>
      <c r="AG12" s="376">
        <v>3</v>
      </c>
      <c r="AH12" s="376">
        <v>3</v>
      </c>
      <c r="AI12" s="376">
        <v>2</v>
      </c>
      <c r="AJ12" s="379">
        <f>SUM(F12:AI12)</f>
        <v>55</v>
      </c>
      <c r="AK12" s="376">
        <v>0</v>
      </c>
      <c r="AL12" s="376">
        <v>13</v>
      </c>
      <c r="AM12" s="376">
        <v>5</v>
      </c>
      <c r="AN12" s="377"/>
      <c r="AO12" s="377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</row>
    <row r="13" spans="1:60" ht="15.75">
      <c r="A13" s="420">
        <v>13</v>
      </c>
      <c r="B13" s="435">
        <v>23</v>
      </c>
      <c r="C13" s="441" t="s">
        <v>129</v>
      </c>
      <c r="D13" s="434">
        <v>90</v>
      </c>
      <c r="E13" s="53"/>
      <c r="F13" s="376">
        <v>1</v>
      </c>
      <c r="G13" s="376">
        <v>3</v>
      </c>
      <c r="H13" s="376">
        <v>2</v>
      </c>
      <c r="I13" s="21">
        <v>2</v>
      </c>
      <c r="J13" s="53"/>
      <c r="K13" s="376"/>
      <c r="L13" s="376">
        <v>2</v>
      </c>
      <c r="M13" s="376">
        <v>2</v>
      </c>
      <c r="N13" s="21">
        <v>2</v>
      </c>
      <c r="O13" s="53"/>
      <c r="P13" s="376">
        <v>3</v>
      </c>
      <c r="Q13" s="376">
        <v>1</v>
      </c>
      <c r="R13" s="376">
        <v>1</v>
      </c>
      <c r="S13" s="391">
        <v>1</v>
      </c>
      <c r="T13" s="21">
        <v>1</v>
      </c>
      <c r="U13" s="380"/>
      <c r="V13" s="376">
        <v>1</v>
      </c>
      <c r="W13" s="376">
        <v>0</v>
      </c>
      <c r="X13" s="376">
        <v>0</v>
      </c>
      <c r="Y13" s="21">
        <v>0</v>
      </c>
      <c r="Z13" s="53"/>
      <c r="AA13" s="376">
        <v>0</v>
      </c>
      <c r="AB13" s="376">
        <v>0</v>
      </c>
      <c r="AC13" s="376">
        <v>2</v>
      </c>
      <c r="AD13" s="21">
        <v>2</v>
      </c>
      <c r="AE13" s="381"/>
      <c r="AF13" s="380">
        <v>1</v>
      </c>
      <c r="AG13" s="376">
        <v>2</v>
      </c>
      <c r="AH13" s="376">
        <v>2</v>
      </c>
      <c r="AI13" s="376">
        <v>1</v>
      </c>
      <c r="AJ13" s="359">
        <f>SUM(F13:AI13)</f>
        <v>32</v>
      </c>
      <c r="AK13" s="376">
        <v>0</v>
      </c>
      <c r="AL13" s="376">
        <v>13</v>
      </c>
      <c r="AM13" s="376">
        <v>6</v>
      </c>
      <c r="AN13" s="377"/>
      <c r="AO13" s="377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</row>
    <row r="14" spans="1:60" ht="15.75">
      <c r="A14" s="420">
        <v>14</v>
      </c>
      <c r="B14" s="435"/>
      <c r="C14" s="441" t="s">
        <v>128</v>
      </c>
      <c r="D14" s="434"/>
      <c r="E14" s="53"/>
      <c r="F14" s="376"/>
      <c r="G14" s="376"/>
      <c r="H14" s="376"/>
      <c r="I14" s="21"/>
      <c r="J14" s="53"/>
      <c r="K14" s="376"/>
      <c r="L14" s="376"/>
      <c r="M14" s="376"/>
      <c r="N14" s="21"/>
      <c r="O14" s="53"/>
      <c r="P14" s="376"/>
      <c r="Q14" s="376"/>
      <c r="R14" s="376"/>
      <c r="S14" s="391"/>
      <c r="T14" s="21"/>
      <c r="U14" s="380"/>
      <c r="V14" s="376"/>
      <c r="W14" s="376"/>
      <c r="X14" s="376"/>
      <c r="Y14" s="21"/>
      <c r="Z14" s="53"/>
      <c r="AA14" s="376"/>
      <c r="AB14" s="376"/>
      <c r="AC14" s="376"/>
      <c r="AD14" s="21"/>
      <c r="AE14" s="381"/>
      <c r="AF14" s="380"/>
      <c r="AG14" s="376"/>
      <c r="AH14" s="376"/>
      <c r="AI14" s="376"/>
      <c r="AJ14" s="359">
        <f>SUM(F14:AI14)</f>
        <v>0</v>
      </c>
      <c r="AK14" s="376">
        <v>0</v>
      </c>
      <c r="AL14" s="376">
        <v>0</v>
      </c>
      <c r="AM14" s="376"/>
      <c r="AN14" s="377"/>
      <c r="AO14" s="377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</row>
    <row r="15" spans="1:60" ht="15.75">
      <c r="A15" s="420">
        <v>15</v>
      </c>
      <c r="B15" s="435">
        <v>69</v>
      </c>
      <c r="C15" s="438" t="s">
        <v>8</v>
      </c>
      <c r="D15" s="434">
        <v>91</v>
      </c>
      <c r="E15" s="53"/>
      <c r="F15" s="376">
        <v>2</v>
      </c>
      <c r="G15" s="376">
        <v>1</v>
      </c>
      <c r="H15" s="376">
        <v>1</v>
      </c>
      <c r="I15" s="21">
        <v>1</v>
      </c>
      <c r="J15" s="53"/>
      <c r="K15" s="376">
        <v>2</v>
      </c>
      <c r="L15" s="376">
        <v>2</v>
      </c>
      <c r="M15" s="376">
        <v>1</v>
      </c>
      <c r="N15" s="21">
        <v>1</v>
      </c>
      <c r="O15" s="53"/>
      <c r="P15" s="376">
        <v>2</v>
      </c>
      <c r="Q15" s="376">
        <v>1</v>
      </c>
      <c r="R15" s="376">
        <v>0</v>
      </c>
      <c r="S15" s="391">
        <v>1</v>
      </c>
      <c r="T15" s="21">
        <v>0</v>
      </c>
      <c r="U15" s="431"/>
      <c r="V15" s="376">
        <v>0</v>
      </c>
      <c r="W15" s="376">
        <v>1</v>
      </c>
      <c r="X15" s="376">
        <v>1</v>
      </c>
      <c r="Y15" s="21">
        <v>0</v>
      </c>
      <c r="Z15" s="20"/>
      <c r="AA15" s="376">
        <v>0</v>
      </c>
      <c r="AB15" s="376">
        <v>0</v>
      </c>
      <c r="AC15" s="376">
        <v>0</v>
      </c>
      <c r="AD15" s="21">
        <v>0</v>
      </c>
      <c r="AE15" s="381"/>
      <c r="AF15" s="380">
        <v>1</v>
      </c>
      <c r="AG15" s="376">
        <v>1</v>
      </c>
      <c r="AH15" s="376">
        <v>1</v>
      </c>
      <c r="AI15" s="376">
        <v>1</v>
      </c>
      <c r="AJ15" s="359">
        <f>SUM(F15:AI15)</f>
        <v>21</v>
      </c>
      <c r="AK15" s="376">
        <v>0</v>
      </c>
      <c r="AL15" s="376">
        <v>13</v>
      </c>
      <c r="AM15" s="376">
        <v>6</v>
      </c>
      <c r="AN15" s="377"/>
      <c r="AO15" s="377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6"/>
    </row>
    <row r="16" spans="1:60" ht="15.75">
      <c r="A16" s="420">
        <v>16</v>
      </c>
      <c r="B16" s="435">
        <v>5</v>
      </c>
      <c r="C16" s="438" t="s">
        <v>9</v>
      </c>
      <c r="D16" s="434">
        <v>91</v>
      </c>
      <c r="E16" s="53"/>
      <c r="F16" s="376">
        <v>2</v>
      </c>
      <c r="G16" s="376">
        <v>3</v>
      </c>
      <c r="H16" s="376">
        <v>3</v>
      </c>
      <c r="I16" s="21">
        <v>2</v>
      </c>
      <c r="J16" s="53"/>
      <c r="K16" s="376">
        <v>2</v>
      </c>
      <c r="L16" s="376">
        <v>2</v>
      </c>
      <c r="M16" s="376">
        <v>3</v>
      </c>
      <c r="N16" s="21">
        <v>0</v>
      </c>
      <c r="O16" s="53"/>
      <c r="P16" s="376">
        <v>3</v>
      </c>
      <c r="Q16" s="376">
        <v>2</v>
      </c>
      <c r="R16" s="376">
        <v>0</v>
      </c>
      <c r="S16" s="391">
        <v>3</v>
      </c>
      <c r="T16" s="21">
        <v>3</v>
      </c>
      <c r="U16" s="431"/>
      <c r="V16" s="376">
        <v>3</v>
      </c>
      <c r="W16" s="376">
        <v>3</v>
      </c>
      <c r="X16" s="376">
        <v>3</v>
      </c>
      <c r="Y16" s="21">
        <v>3</v>
      </c>
      <c r="Z16" s="455"/>
      <c r="AA16" s="376">
        <v>1</v>
      </c>
      <c r="AB16" s="376">
        <v>3</v>
      </c>
      <c r="AC16" s="376">
        <v>2</v>
      </c>
      <c r="AD16" s="21">
        <v>3</v>
      </c>
      <c r="AE16" s="381"/>
      <c r="AF16" s="380">
        <v>3</v>
      </c>
      <c r="AG16" s="376">
        <v>3</v>
      </c>
      <c r="AH16" s="376">
        <v>3</v>
      </c>
      <c r="AI16" s="376">
        <v>2</v>
      </c>
      <c r="AJ16" s="379">
        <f>SUM(F16:AI16)</f>
        <v>60</v>
      </c>
      <c r="AK16" s="376">
        <v>0</v>
      </c>
      <c r="AL16" s="376">
        <v>13</v>
      </c>
      <c r="AM16" s="376">
        <v>10</v>
      </c>
      <c r="AN16" s="377"/>
      <c r="AO16" s="377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</row>
    <row r="17" spans="1:60" ht="15.75">
      <c r="A17" s="420">
        <v>17</v>
      </c>
      <c r="B17" s="435">
        <v>30</v>
      </c>
      <c r="C17" s="439" t="s">
        <v>83</v>
      </c>
      <c r="D17" s="434">
        <v>92</v>
      </c>
      <c r="E17" s="53"/>
      <c r="F17" s="376"/>
      <c r="G17" s="376"/>
      <c r="H17" s="376"/>
      <c r="I17" s="21">
        <v>1</v>
      </c>
      <c r="J17" s="53"/>
      <c r="K17" s="376"/>
      <c r="L17" s="376">
        <v>1</v>
      </c>
      <c r="M17" s="376">
        <v>2</v>
      </c>
      <c r="N17" s="21">
        <v>2</v>
      </c>
      <c r="O17" s="53"/>
      <c r="P17" s="376">
        <v>2</v>
      </c>
      <c r="Q17" s="376">
        <v>0</v>
      </c>
      <c r="R17" s="376">
        <v>0</v>
      </c>
      <c r="S17" s="391">
        <v>2</v>
      </c>
      <c r="T17" s="21">
        <v>1</v>
      </c>
      <c r="U17" s="380"/>
      <c r="V17" s="376">
        <v>0</v>
      </c>
      <c r="W17" s="376">
        <v>0</v>
      </c>
      <c r="X17" s="376">
        <v>1</v>
      </c>
      <c r="Y17" s="21">
        <v>0</v>
      </c>
      <c r="Z17" s="20"/>
      <c r="AA17" s="376">
        <v>0</v>
      </c>
      <c r="AB17" s="376">
        <v>0</v>
      </c>
      <c r="AC17" s="376">
        <v>0</v>
      </c>
      <c r="AD17" s="21">
        <v>0</v>
      </c>
      <c r="AE17" s="381"/>
      <c r="AF17" s="380">
        <v>2</v>
      </c>
      <c r="AG17" s="376">
        <v>2</v>
      </c>
      <c r="AH17" s="376">
        <v>1</v>
      </c>
      <c r="AI17" s="376">
        <v>1</v>
      </c>
      <c r="AJ17" s="359">
        <f>SUM(F17:AI17)</f>
        <v>18</v>
      </c>
      <c r="AK17" s="376">
        <v>0</v>
      </c>
      <c r="AL17" s="376">
        <v>13</v>
      </c>
      <c r="AM17" s="376">
        <v>10</v>
      </c>
      <c r="AN17" s="377"/>
      <c r="AO17" s="377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</row>
    <row r="18" spans="1:60" ht="15.75">
      <c r="A18" s="420">
        <v>18</v>
      </c>
      <c r="B18" s="435">
        <v>27</v>
      </c>
      <c r="C18" s="438" t="s">
        <v>127</v>
      </c>
      <c r="D18" s="434">
        <v>89</v>
      </c>
      <c r="E18" s="144"/>
      <c r="F18" s="359"/>
      <c r="G18" s="359"/>
      <c r="H18" s="359"/>
      <c r="I18" s="143"/>
      <c r="J18" s="144"/>
      <c r="K18" s="359"/>
      <c r="L18" s="359"/>
      <c r="M18" s="359"/>
      <c r="N18" s="143"/>
      <c r="O18" s="144"/>
      <c r="P18" s="359"/>
      <c r="Q18" s="359"/>
      <c r="R18" s="359"/>
      <c r="S18" s="432"/>
      <c r="T18" s="143"/>
      <c r="U18" s="437"/>
      <c r="V18" s="359"/>
      <c r="W18" s="359"/>
      <c r="X18" s="359"/>
      <c r="Y18" s="143"/>
      <c r="Z18" s="144"/>
      <c r="AA18" s="359"/>
      <c r="AB18" s="359"/>
      <c r="AC18" s="359"/>
      <c r="AD18" s="143"/>
      <c r="AE18" s="454"/>
      <c r="AF18" s="437"/>
      <c r="AG18" s="359"/>
      <c r="AH18" s="359"/>
      <c r="AI18" s="359"/>
      <c r="AJ18" s="359">
        <f>SUM(F18:AI18)</f>
        <v>0</v>
      </c>
      <c r="AK18" s="359"/>
      <c r="AL18" s="359">
        <v>0</v>
      </c>
      <c r="AM18" s="359"/>
      <c r="AN18" s="377"/>
      <c r="AO18" s="377"/>
      <c r="AP18" s="359"/>
      <c r="AQ18" s="359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</row>
    <row r="19" spans="1:60" ht="15.75">
      <c r="A19" s="420">
        <v>19</v>
      </c>
      <c r="B19" s="435">
        <v>8</v>
      </c>
      <c r="C19" s="438" t="s">
        <v>10</v>
      </c>
      <c r="D19" s="434">
        <v>87</v>
      </c>
      <c r="E19" s="53"/>
      <c r="F19" s="376">
        <v>2</v>
      </c>
      <c r="G19" s="376">
        <v>2</v>
      </c>
      <c r="H19" s="376">
        <v>2</v>
      </c>
      <c r="I19" s="21">
        <v>1</v>
      </c>
      <c r="J19" s="53"/>
      <c r="K19" s="376">
        <v>2</v>
      </c>
      <c r="L19" s="376">
        <v>3</v>
      </c>
      <c r="M19" s="376">
        <v>3</v>
      </c>
      <c r="N19" s="21">
        <v>3</v>
      </c>
      <c r="O19" s="53"/>
      <c r="P19" s="376">
        <v>3</v>
      </c>
      <c r="Q19" s="376">
        <v>2</v>
      </c>
      <c r="R19" s="376">
        <v>1</v>
      </c>
      <c r="S19" s="391">
        <v>3</v>
      </c>
      <c r="T19" s="21">
        <v>1</v>
      </c>
      <c r="U19" s="431"/>
      <c r="V19" s="376">
        <v>3</v>
      </c>
      <c r="W19" s="376">
        <v>3</v>
      </c>
      <c r="X19" s="376">
        <v>3</v>
      </c>
      <c r="Y19" s="21">
        <v>1</v>
      </c>
      <c r="Z19" s="53"/>
      <c r="AA19" s="376">
        <v>1</v>
      </c>
      <c r="AB19" s="376">
        <v>3</v>
      </c>
      <c r="AC19" s="376">
        <v>2</v>
      </c>
      <c r="AD19" s="21">
        <v>2</v>
      </c>
      <c r="AE19" s="381"/>
      <c r="AF19" s="380">
        <v>2</v>
      </c>
      <c r="AG19" s="376">
        <v>3</v>
      </c>
      <c r="AH19" s="376">
        <v>2</v>
      </c>
      <c r="AI19" s="376">
        <v>1</v>
      </c>
      <c r="AJ19" s="379">
        <f>SUM(F19:AI19)</f>
        <v>54</v>
      </c>
      <c r="AK19" s="376">
        <v>0</v>
      </c>
      <c r="AL19" s="376">
        <v>0</v>
      </c>
      <c r="AM19" s="376">
        <v>0</v>
      </c>
      <c r="AN19" s="377"/>
      <c r="AO19" s="377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</row>
    <row r="20" spans="1:60" ht="15.75">
      <c r="A20" s="420">
        <v>20</v>
      </c>
      <c r="B20" s="435">
        <v>41</v>
      </c>
      <c r="C20" s="438" t="s">
        <v>11</v>
      </c>
      <c r="D20" s="434">
        <v>89</v>
      </c>
      <c r="E20" s="53"/>
      <c r="F20" s="376">
        <v>2</v>
      </c>
      <c r="G20" s="376">
        <v>3</v>
      </c>
      <c r="H20" s="376">
        <v>3</v>
      </c>
      <c r="I20" s="21">
        <v>1</v>
      </c>
      <c r="J20" s="53"/>
      <c r="K20" s="376">
        <v>2</v>
      </c>
      <c r="L20" s="376">
        <v>3</v>
      </c>
      <c r="M20" s="376">
        <v>3</v>
      </c>
      <c r="N20" s="21">
        <v>3</v>
      </c>
      <c r="O20" s="53"/>
      <c r="P20" s="376">
        <v>2</v>
      </c>
      <c r="Q20" s="376">
        <v>2</v>
      </c>
      <c r="R20" s="376">
        <v>1</v>
      </c>
      <c r="S20" s="391">
        <v>3</v>
      </c>
      <c r="T20" s="21">
        <v>1</v>
      </c>
      <c r="U20" s="431"/>
      <c r="V20" s="376">
        <v>3</v>
      </c>
      <c r="W20" s="376">
        <v>3</v>
      </c>
      <c r="X20" s="376">
        <v>3</v>
      </c>
      <c r="Y20" s="21">
        <v>2</v>
      </c>
      <c r="Z20" s="53"/>
      <c r="AA20" s="376">
        <v>1</v>
      </c>
      <c r="AB20" s="376">
        <v>3</v>
      </c>
      <c r="AC20" s="376">
        <v>3</v>
      </c>
      <c r="AD20" s="21">
        <v>3</v>
      </c>
      <c r="AE20" s="381"/>
      <c r="AF20" s="380">
        <v>3</v>
      </c>
      <c r="AG20" s="376">
        <v>3</v>
      </c>
      <c r="AH20" s="376">
        <v>3</v>
      </c>
      <c r="AI20" s="376">
        <v>1</v>
      </c>
      <c r="AJ20" s="379">
        <f>SUM(F20:AI20)</f>
        <v>60</v>
      </c>
      <c r="AK20" s="376">
        <v>0</v>
      </c>
      <c r="AL20" s="376">
        <v>13</v>
      </c>
      <c r="AM20" s="376">
        <v>5</v>
      </c>
      <c r="AN20" s="377"/>
      <c r="AO20" s="377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</row>
    <row r="21" spans="1:60" ht="15.75">
      <c r="A21" s="420">
        <v>21</v>
      </c>
      <c r="B21" s="435">
        <v>10</v>
      </c>
      <c r="C21" s="438" t="s">
        <v>13</v>
      </c>
      <c r="D21" s="434">
        <v>90</v>
      </c>
      <c r="E21" s="53"/>
      <c r="F21" s="376">
        <v>2</v>
      </c>
      <c r="G21" s="376">
        <v>2</v>
      </c>
      <c r="H21" s="376">
        <v>3</v>
      </c>
      <c r="I21" s="21">
        <v>1</v>
      </c>
      <c r="J21" s="53"/>
      <c r="K21" s="376">
        <v>2</v>
      </c>
      <c r="L21" s="376">
        <v>0</v>
      </c>
      <c r="M21" s="376">
        <v>3</v>
      </c>
      <c r="N21" s="21">
        <v>2</v>
      </c>
      <c r="O21" s="53"/>
      <c r="P21" s="376">
        <v>3</v>
      </c>
      <c r="Q21" s="376">
        <v>2</v>
      </c>
      <c r="R21" s="376">
        <v>0</v>
      </c>
      <c r="S21" s="391">
        <v>2</v>
      </c>
      <c r="T21" s="21">
        <v>3</v>
      </c>
      <c r="U21" s="380"/>
      <c r="V21" s="376">
        <v>1</v>
      </c>
      <c r="W21" s="376">
        <v>2</v>
      </c>
      <c r="X21" s="376">
        <v>2</v>
      </c>
      <c r="Y21" s="21">
        <v>1</v>
      </c>
      <c r="Z21" s="53"/>
      <c r="AA21" s="376">
        <v>0</v>
      </c>
      <c r="AB21" s="376">
        <v>3</v>
      </c>
      <c r="AC21" s="376">
        <v>2</v>
      </c>
      <c r="AD21" s="21">
        <v>2</v>
      </c>
      <c r="AE21" s="381"/>
      <c r="AF21" s="380">
        <v>3</v>
      </c>
      <c r="AG21" s="376">
        <v>2</v>
      </c>
      <c r="AH21" s="376">
        <v>2</v>
      </c>
      <c r="AI21" s="376">
        <v>1</v>
      </c>
      <c r="AJ21" s="379">
        <f>SUM(F21:AI21)</f>
        <v>46</v>
      </c>
      <c r="AK21" s="376">
        <v>0</v>
      </c>
      <c r="AL21" s="376">
        <v>11</v>
      </c>
      <c r="AM21" s="376">
        <v>6</v>
      </c>
      <c r="AN21" s="377"/>
      <c r="AO21" s="377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</row>
    <row r="22" spans="1:60" ht="16.5" thickBot="1">
      <c r="A22" s="420">
        <v>22</v>
      </c>
      <c r="B22" s="453">
        <v>25</v>
      </c>
      <c r="C22" s="452" t="s">
        <v>14</v>
      </c>
      <c r="D22" s="417">
        <v>91</v>
      </c>
      <c r="E22" s="365"/>
      <c r="F22" s="356">
        <v>2</v>
      </c>
      <c r="G22" s="356">
        <v>2</v>
      </c>
      <c r="H22" s="356">
        <v>1</v>
      </c>
      <c r="I22" s="362">
        <v>1</v>
      </c>
      <c r="J22" s="365"/>
      <c r="K22" s="356">
        <v>2</v>
      </c>
      <c r="L22" s="356">
        <v>2</v>
      </c>
      <c r="M22" s="356">
        <v>1</v>
      </c>
      <c r="N22" s="362">
        <v>1</v>
      </c>
      <c r="O22" s="365"/>
      <c r="P22" s="356">
        <v>2</v>
      </c>
      <c r="Q22" s="356">
        <v>1</v>
      </c>
      <c r="R22" s="356">
        <v>0</v>
      </c>
      <c r="S22" s="415">
        <v>1</v>
      </c>
      <c r="T22" s="362">
        <v>0</v>
      </c>
      <c r="U22" s="451"/>
      <c r="V22" s="356">
        <v>0</v>
      </c>
      <c r="W22" s="356">
        <v>1</v>
      </c>
      <c r="X22" s="356">
        <v>1</v>
      </c>
      <c r="Y22" s="362">
        <v>0</v>
      </c>
      <c r="Z22" s="363"/>
      <c r="AA22" s="356">
        <v>0</v>
      </c>
      <c r="AB22" s="356">
        <v>1</v>
      </c>
      <c r="AC22" s="356">
        <v>0</v>
      </c>
      <c r="AD22" s="362">
        <v>0</v>
      </c>
      <c r="AE22" s="450"/>
      <c r="AF22" s="360">
        <v>1</v>
      </c>
      <c r="AG22" s="356">
        <v>1</v>
      </c>
      <c r="AH22" s="356">
        <v>1</v>
      </c>
      <c r="AI22" s="356">
        <v>1</v>
      </c>
      <c r="AJ22" s="414">
        <f>SUM(F22:AI22)</f>
        <v>23</v>
      </c>
      <c r="AK22" s="356">
        <v>0</v>
      </c>
      <c r="AL22" s="356">
        <v>13</v>
      </c>
      <c r="AM22" s="356">
        <v>10</v>
      </c>
      <c r="AN22" s="357"/>
      <c r="AO22" s="357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76"/>
      <c r="BE22" s="376"/>
      <c r="BF22" s="376"/>
      <c r="BG22" s="376"/>
      <c r="BH22" s="376"/>
    </row>
    <row r="23" spans="1:60" ht="15.75">
      <c r="A23" s="449"/>
      <c r="B23" s="448"/>
      <c r="C23" s="447"/>
      <c r="D23" s="446"/>
      <c r="E23" s="444"/>
      <c r="F23" s="406"/>
      <c r="G23" s="406"/>
      <c r="H23" s="406"/>
      <c r="I23" s="443"/>
      <c r="J23" s="444"/>
      <c r="K23" s="406"/>
      <c r="L23" s="406"/>
      <c r="M23" s="406"/>
      <c r="N23" s="443"/>
      <c r="O23" s="444"/>
      <c r="P23" s="406"/>
      <c r="Q23" s="406"/>
      <c r="R23" s="406"/>
      <c r="S23" s="445"/>
      <c r="T23" s="443"/>
      <c r="U23" s="200"/>
      <c r="V23" s="406"/>
      <c r="W23" s="406"/>
      <c r="X23" s="406"/>
      <c r="Y23" s="443"/>
      <c r="Z23" s="444"/>
      <c r="AA23" s="406"/>
      <c r="AB23" s="406"/>
      <c r="AC23" s="406"/>
      <c r="AD23" s="443"/>
      <c r="AE23" s="442"/>
      <c r="AF23" s="200"/>
      <c r="AG23" s="406"/>
      <c r="AH23" s="406"/>
      <c r="AI23" s="406"/>
      <c r="AJ23" s="408"/>
      <c r="AK23" s="406"/>
      <c r="AL23" s="406"/>
      <c r="AM23" s="406"/>
      <c r="AN23" s="407"/>
      <c r="AO23" s="407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376"/>
      <c r="BE23" s="376"/>
      <c r="BF23" s="376"/>
      <c r="BG23" s="376"/>
      <c r="BH23" s="376"/>
    </row>
    <row r="24" spans="1:60" ht="15.75">
      <c r="A24" s="420">
        <v>23</v>
      </c>
      <c r="B24" s="435">
        <v>98</v>
      </c>
      <c r="C24" s="438" t="s">
        <v>39</v>
      </c>
      <c r="D24" s="434">
        <v>97</v>
      </c>
      <c r="E24" s="53"/>
      <c r="F24" s="376">
        <v>1</v>
      </c>
      <c r="G24" s="376">
        <v>3</v>
      </c>
      <c r="H24" s="376">
        <v>0</v>
      </c>
      <c r="I24" s="21">
        <v>0</v>
      </c>
      <c r="J24" s="53"/>
      <c r="K24" s="376">
        <v>0</v>
      </c>
      <c r="L24" s="376">
        <v>2</v>
      </c>
      <c r="M24" s="376">
        <v>0</v>
      </c>
      <c r="N24" s="21">
        <v>0</v>
      </c>
      <c r="O24" s="53"/>
      <c r="P24" s="376">
        <v>1</v>
      </c>
      <c r="Q24" s="376">
        <v>2</v>
      </c>
      <c r="R24" s="376">
        <v>1</v>
      </c>
      <c r="S24" s="391">
        <v>2</v>
      </c>
      <c r="T24" s="21">
        <v>0</v>
      </c>
      <c r="U24" s="380"/>
      <c r="V24" s="376">
        <v>0</v>
      </c>
      <c r="W24" s="376">
        <v>0</v>
      </c>
      <c r="X24" s="376">
        <v>1</v>
      </c>
      <c r="Y24" s="21">
        <v>0</v>
      </c>
      <c r="Z24" s="53"/>
      <c r="AA24" s="376">
        <v>0</v>
      </c>
      <c r="AB24" s="376">
        <v>1</v>
      </c>
      <c r="AC24" s="376">
        <v>1</v>
      </c>
      <c r="AD24" s="21">
        <v>1</v>
      </c>
      <c r="AE24" s="409"/>
      <c r="AF24" s="380">
        <v>0</v>
      </c>
      <c r="AG24" s="376">
        <v>1</v>
      </c>
      <c r="AH24" s="376">
        <v>1</v>
      </c>
      <c r="AI24" s="376">
        <v>0</v>
      </c>
      <c r="AJ24" s="359">
        <f>SUM(F24:AI24)</f>
        <v>18</v>
      </c>
      <c r="AK24" s="376">
        <v>0</v>
      </c>
      <c r="AL24" s="376">
        <v>0</v>
      </c>
      <c r="AM24" s="376">
        <v>0</v>
      </c>
      <c r="AN24" s="377"/>
      <c r="AO24" s="377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</row>
    <row r="25" spans="1:60" ht="15.75">
      <c r="A25" s="420">
        <v>24</v>
      </c>
      <c r="B25" s="435">
        <v>40</v>
      </c>
      <c r="C25" s="438" t="s">
        <v>40</v>
      </c>
      <c r="D25" s="434">
        <v>97</v>
      </c>
      <c r="E25" s="53"/>
      <c r="F25" s="376">
        <v>1</v>
      </c>
      <c r="G25" s="376">
        <v>3</v>
      </c>
      <c r="H25" s="376">
        <v>0</v>
      </c>
      <c r="I25" s="21">
        <v>0</v>
      </c>
      <c r="J25" s="53"/>
      <c r="K25" s="376">
        <v>0</v>
      </c>
      <c r="L25" s="376">
        <v>2</v>
      </c>
      <c r="M25" s="376">
        <v>0</v>
      </c>
      <c r="N25" s="21">
        <v>0</v>
      </c>
      <c r="O25" s="53"/>
      <c r="P25" s="376">
        <v>1</v>
      </c>
      <c r="Q25" s="376">
        <v>2</v>
      </c>
      <c r="R25" s="376">
        <v>1</v>
      </c>
      <c r="S25" s="391">
        <v>2</v>
      </c>
      <c r="T25" s="21">
        <v>0</v>
      </c>
      <c r="U25" s="380"/>
      <c r="V25" s="376">
        <v>0</v>
      </c>
      <c r="W25" s="376">
        <v>0</v>
      </c>
      <c r="X25" s="376">
        <v>1</v>
      </c>
      <c r="Y25" s="21">
        <v>0</v>
      </c>
      <c r="Z25" s="53"/>
      <c r="AA25" s="376">
        <v>0</v>
      </c>
      <c r="AB25" s="376">
        <v>1</v>
      </c>
      <c r="AC25" s="376">
        <v>1</v>
      </c>
      <c r="AD25" s="21">
        <v>1</v>
      </c>
      <c r="AE25" s="409"/>
      <c r="AF25" s="380">
        <v>0</v>
      </c>
      <c r="AG25" s="376">
        <v>1</v>
      </c>
      <c r="AH25" s="376">
        <v>1</v>
      </c>
      <c r="AI25" s="376">
        <v>0</v>
      </c>
      <c r="AJ25" s="359">
        <f>SUM(F25:AI25)</f>
        <v>18</v>
      </c>
      <c r="AK25" s="376">
        <v>0</v>
      </c>
      <c r="AL25" s="376">
        <v>0</v>
      </c>
      <c r="AM25" s="376">
        <v>0</v>
      </c>
      <c r="AN25" s="377"/>
      <c r="AO25" s="377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</row>
    <row r="26" spans="1:60" ht="15.75">
      <c r="A26" s="420">
        <v>25</v>
      </c>
      <c r="B26" s="435">
        <v>2</v>
      </c>
      <c r="C26" s="438" t="s">
        <v>41</v>
      </c>
      <c r="D26" s="434">
        <v>93</v>
      </c>
      <c r="E26" s="53"/>
      <c r="F26" s="376">
        <v>2</v>
      </c>
      <c r="G26" s="376">
        <v>3</v>
      </c>
      <c r="H26" s="376">
        <v>3</v>
      </c>
      <c r="I26" s="21">
        <v>2</v>
      </c>
      <c r="J26" s="53"/>
      <c r="K26" s="376">
        <v>0</v>
      </c>
      <c r="L26" s="376">
        <v>3</v>
      </c>
      <c r="M26" s="376">
        <v>3</v>
      </c>
      <c r="N26" s="21">
        <v>3</v>
      </c>
      <c r="O26" s="53"/>
      <c r="P26" s="376">
        <v>3</v>
      </c>
      <c r="Q26" s="376">
        <v>2</v>
      </c>
      <c r="R26" s="376">
        <v>1</v>
      </c>
      <c r="S26" s="391">
        <v>3</v>
      </c>
      <c r="T26" s="21">
        <v>3</v>
      </c>
      <c r="U26" s="431"/>
      <c r="V26" s="376">
        <v>1</v>
      </c>
      <c r="W26" s="376">
        <v>1</v>
      </c>
      <c r="X26" s="376">
        <v>3</v>
      </c>
      <c r="Y26" s="21">
        <v>2</v>
      </c>
      <c r="Z26" s="53"/>
      <c r="AA26" s="376">
        <v>1</v>
      </c>
      <c r="AB26" s="376">
        <v>3</v>
      </c>
      <c r="AC26" s="376">
        <v>3</v>
      </c>
      <c r="AD26" s="21">
        <v>3</v>
      </c>
      <c r="AE26" s="436"/>
      <c r="AF26" s="380">
        <v>2</v>
      </c>
      <c r="AG26" s="376">
        <v>1</v>
      </c>
      <c r="AH26" s="376">
        <v>3</v>
      </c>
      <c r="AI26" s="376">
        <v>1</v>
      </c>
      <c r="AJ26" s="379">
        <f>SUM(F26:AI26)</f>
        <v>55</v>
      </c>
      <c r="AK26" s="376">
        <v>4</v>
      </c>
      <c r="AL26" s="376">
        <v>13</v>
      </c>
      <c r="AM26" s="376">
        <v>15</v>
      </c>
      <c r="AN26" s="377"/>
      <c r="AO26" s="377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</row>
    <row r="27" spans="1:60" ht="15.75">
      <c r="A27" s="420">
        <v>26</v>
      </c>
      <c r="B27" s="374">
        <v>0</v>
      </c>
      <c r="C27" s="439" t="s">
        <v>126</v>
      </c>
      <c r="D27" s="434">
        <v>95</v>
      </c>
      <c r="E27" s="144"/>
      <c r="F27" s="359"/>
      <c r="G27" s="359"/>
      <c r="H27" s="359"/>
      <c r="I27" s="143"/>
      <c r="J27" s="144"/>
      <c r="K27" s="359"/>
      <c r="L27" s="359"/>
      <c r="M27" s="359"/>
      <c r="N27" s="143"/>
      <c r="O27" s="53"/>
      <c r="P27" s="376">
        <v>2</v>
      </c>
      <c r="Q27" s="376">
        <v>1</v>
      </c>
      <c r="R27" s="376">
        <v>1</v>
      </c>
      <c r="S27" s="391">
        <v>2</v>
      </c>
      <c r="T27" s="21">
        <v>0</v>
      </c>
      <c r="U27" s="431"/>
      <c r="V27" s="376">
        <v>2</v>
      </c>
      <c r="W27" s="376">
        <v>2</v>
      </c>
      <c r="X27" s="376">
        <v>2</v>
      </c>
      <c r="Y27" s="21">
        <v>2</v>
      </c>
      <c r="Z27" s="53"/>
      <c r="AA27" s="376">
        <v>0</v>
      </c>
      <c r="AB27" s="376">
        <v>2</v>
      </c>
      <c r="AC27" s="376">
        <v>2</v>
      </c>
      <c r="AD27" s="21">
        <v>2</v>
      </c>
      <c r="AE27" s="430"/>
      <c r="AF27" s="380">
        <v>1</v>
      </c>
      <c r="AG27" s="376">
        <v>2</v>
      </c>
      <c r="AH27" s="376">
        <v>3</v>
      </c>
      <c r="AI27" s="376">
        <v>1</v>
      </c>
      <c r="AJ27" s="359">
        <f>SUM(F27:AI27)</f>
        <v>27</v>
      </c>
      <c r="AK27" s="376">
        <v>0</v>
      </c>
      <c r="AL27" s="376">
        <v>0</v>
      </c>
      <c r="AM27" s="376">
        <v>0</v>
      </c>
      <c r="AN27" s="377"/>
      <c r="AO27" s="377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</row>
    <row r="28" spans="1:60" ht="15.75">
      <c r="A28" s="420">
        <v>27</v>
      </c>
      <c r="B28" s="374">
        <v>0</v>
      </c>
      <c r="C28" s="439" t="s">
        <v>125</v>
      </c>
      <c r="D28" s="434">
        <v>95</v>
      </c>
      <c r="E28" s="144"/>
      <c r="F28" s="359"/>
      <c r="G28" s="359"/>
      <c r="H28" s="359"/>
      <c r="I28" s="143"/>
      <c r="J28" s="144"/>
      <c r="K28" s="359"/>
      <c r="L28" s="359"/>
      <c r="M28" s="359"/>
      <c r="N28" s="143"/>
      <c r="O28" s="53"/>
      <c r="P28" s="376">
        <v>2</v>
      </c>
      <c r="Q28" s="376">
        <v>1</v>
      </c>
      <c r="R28" s="376">
        <v>1</v>
      </c>
      <c r="S28" s="391">
        <v>3</v>
      </c>
      <c r="T28" s="21">
        <v>3</v>
      </c>
      <c r="U28" s="431"/>
      <c r="V28" s="376">
        <v>2</v>
      </c>
      <c r="W28" s="376">
        <v>3</v>
      </c>
      <c r="X28" s="376">
        <v>2</v>
      </c>
      <c r="Y28" s="21">
        <v>2</v>
      </c>
      <c r="Z28" s="53"/>
      <c r="AA28" s="376">
        <v>1</v>
      </c>
      <c r="AB28" s="376">
        <v>3</v>
      </c>
      <c r="AC28" s="376">
        <v>3</v>
      </c>
      <c r="AD28" s="21">
        <v>2</v>
      </c>
      <c r="AE28" s="430"/>
      <c r="AF28" s="380">
        <v>0</v>
      </c>
      <c r="AG28" s="376">
        <v>2</v>
      </c>
      <c r="AH28" s="376">
        <v>2</v>
      </c>
      <c r="AI28" s="376">
        <v>0</v>
      </c>
      <c r="AJ28" s="359">
        <f>SUM(F28:AI28)</f>
        <v>32</v>
      </c>
      <c r="AK28" s="376">
        <v>0</v>
      </c>
      <c r="AL28" s="376">
        <v>0</v>
      </c>
      <c r="AM28" s="376">
        <v>0</v>
      </c>
      <c r="AN28" s="377"/>
      <c r="AO28" s="377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</row>
    <row r="29" spans="1:60" ht="15.75">
      <c r="A29" s="420">
        <v>28</v>
      </c>
      <c r="B29" s="435">
        <v>21</v>
      </c>
      <c r="C29" s="438" t="s">
        <v>42</v>
      </c>
      <c r="D29" s="434">
        <v>94</v>
      </c>
      <c r="E29" s="53"/>
      <c r="F29" s="376">
        <v>0</v>
      </c>
      <c r="G29" s="376">
        <v>3</v>
      </c>
      <c r="H29" s="376">
        <v>2</v>
      </c>
      <c r="I29" s="21">
        <v>2</v>
      </c>
      <c r="J29" s="53"/>
      <c r="K29" s="376"/>
      <c r="L29" s="376">
        <v>0</v>
      </c>
      <c r="M29" s="376">
        <v>0</v>
      </c>
      <c r="N29" s="21">
        <v>1</v>
      </c>
      <c r="O29" s="53"/>
      <c r="P29" s="376">
        <v>3</v>
      </c>
      <c r="Q29" s="376">
        <v>2</v>
      </c>
      <c r="R29" s="376">
        <v>0</v>
      </c>
      <c r="S29" s="391">
        <v>2</v>
      </c>
      <c r="T29" s="21">
        <v>2</v>
      </c>
      <c r="U29" s="431"/>
      <c r="V29" s="376">
        <v>1</v>
      </c>
      <c r="W29" s="376">
        <v>2</v>
      </c>
      <c r="X29" s="376">
        <v>2</v>
      </c>
      <c r="Y29" s="21">
        <v>2</v>
      </c>
      <c r="Z29" s="53"/>
      <c r="AA29" s="376">
        <v>1</v>
      </c>
      <c r="AB29" s="376">
        <v>1</v>
      </c>
      <c r="AC29" s="376">
        <v>1</v>
      </c>
      <c r="AD29" s="21">
        <v>0</v>
      </c>
      <c r="AE29" s="436"/>
      <c r="AF29" s="380">
        <v>0</v>
      </c>
      <c r="AG29" s="376">
        <v>1</v>
      </c>
      <c r="AH29" s="376">
        <v>1</v>
      </c>
      <c r="AI29" s="376">
        <v>1</v>
      </c>
      <c r="AJ29" s="359">
        <f>SUM(F29:AI29)</f>
        <v>30</v>
      </c>
      <c r="AK29" s="376">
        <v>4</v>
      </c>
      <c r="AL29" s="376">
        <v>13</v>
      </c>
      <c r="AM29" s="376">
        <v>7</v>
      </c>
      <c r="AN29" s="377"/>
      <c r="AO29" s="377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</row>
    <row r="30" spans="1:60" ht="15.75">
      <c r="A30" s="420">
        <v>29</v>
      </c>
      <c r="B30" s="435">
        <v>92</v>
      </c>
      <c r="C30" s="438" t="s">
        <v>43</v>
      </c>
      <c r="D30" s="434">
        <v>93</v>
      </c>
      <c r="E30" s="53"/>
      <c r="F30" s="376">
        <v>2</v>
      </c>
      <c r="G30" s="376">
        <v>1</v>
      </c>
      <c r="H30" s="376">
        <v>2</v>
      </c>
      <c r="I30" s="21">
        <v>1</v>
      </c>
      <c r="J30" s="53"/>
      <c r="K30" s="376">
        <v>1</v>
      </c>
      <c r="L30" s="376">
        <v>0</v>
      </c>
      <c r="M30" s="376">
        <v>1</v>
      </c>
      <c r="N30" s="21">
        <v>1</v>
      </c>
      <c r="O30" s="53"/>
      <c r="P30" s="376">
        <v>1</v>
      </c>
      <c r="Q30" s="376">
        <v>1</v>
      </c>
      <c r="R30" s="376">
        <v>0</v>
      </c>
      <c r="S30" s="391">
        <v>2</v>
      </c>
      <c r="T30" s="21">
        <v>1</v>
      </c>
      <c r="U30" s="431"/>
      <c r="V30" s="376">
        <v>0</v>
      </c>
      <c r="W30" s="376">
        <v>1</v>
      </c>
      <c r="X30" s="376">
        <v>0</v>
      </c>
      <c r="Y30" s="21">
        <v>1</v>
      </c>
      <c r="Z30" s="20"/>
      <c r="AA30" s="376">
        <v>0</v>
      </c>
      <c r="AB30" s="376">
        <v>0</v>
      </c>
      <c r="AC30" s="376">
        <v>1</v>
      </c>
      <c r="AD30" s="21">
        <v>0</v>
      </c>
      <c r="AE30" s="436"/>
      <c r="AF30" s="380">
        <v>0</v>
      </c>
      <c r="AG30" s="376">
        <v>1</v>
      </c>
      <c r="AH30" s="376">
        <v>1</v>
      </c>
      <c r="AI30" s="376">
        <v>1</v>
      </c>
      <c r="AJ30" s="359">
        <f>SUM(F30:AI30)</f>
        <v>20</v>
      </c>
      <c r="AK30" s="376">
        <v>4</v>
      </c>
      <c r="AL30" s="376">
        <v>6</v>
      </c>
      <c r="AM30" s="376">
        <v>15</v>
      </c>
      <c r="AN30" s="377"/>
      <c r="AO30" s="377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6"/>
      <c r="BG30" s="376"/>
      <c r="BH30" s="376"/>
    </row>
    <row r="31" spans="1:60" ht="15.75">
      <c r="A31" s="420">
        <v>30</v>
      </c>
      <c r="B31" s="435">
        <v>6</v>
      </c>
      <c r="C31" s="438" t="s">
        <v>44</v>
      </c>
      <c r="D31" s="434">
        <v>93</v>
      </c>
      <c r="E31" s="53"/>
      <c r="F31" s="376">
        <v>1</v>
      </c>
      <c r="G31" s="376">
        <v>3</v>
      </c>
      <c r="H31" s="376">
        <v>1</v>
      </c>
      <c r="I31" s="21">
        <v>2</v>
      </c>
      <c r="J31" s="53"/>
      <c r="K31" s="376"/>
      <c r="L31" s="376">
        <v>2</v>
      </c>
      <c r="M31" s="376">
        <v>1</v>
      </c>
      <c r="N31" s="21">
        <v>2</v>
      </c>
      <c r="O31" s="53"/>
      <c r="P31" s="376">
        <v>3</v>
      </c>
      <c r="Q31" s="376">
        <v>2</v>
      </c>
      <c r="R31" s="376">
        <v>1</v>
      </c>
      <c r="S31" s="391">
        <v>3</v>
      </c>
      <c r="T31" s="21">
        <v>0</v>
      </c>
      <c r="U31" s="431"/>
      <c r="V31" s="376">
        <v>1</v>
      </c>
      <c r="W31" s="376">
        <v>1</v>
      </c>
      <c r="X31" s="376">
        <v>2</v>
      </c>
      <c r="Y31" s="21">
        <v>2</v>
      </c>
      <c r="Z31" s="53"/>
      <c r="AA31" s="376">
        <v>1</v>
      </c>
      <c r="AB31" s="376">
        <v>1</v>
      </c>
      <c r="AC31" s="376">
        <v>2</v>
      </c>
      <c r="AD31" s="21">
        <v>1</v>
      </c>
      <c r="AE31" s="436"/>
      <c r="AF31" s="380">
        <v>2</v>
      </c>
      <c r="AG31" s="376">
        <v>1</v>
      </c>
      <c r="AH31" s="376">
        <v>3</v>
      </c>
      <c r="AI31" s="376">
        <v>1</v>
      </c>
      <c r="AJ31" s="359">
        <f>SUM(F31:AI31)</f>
        <v>39</v>
      </c>
      <c r="AK31" s="376">
        <v>4</v>
      </c>
      <c r="AL31" s="376">
        <v>13</v>
      </c>
      <c r="AM31" s="376">
        <v>8</v>
      </c>
      <c r="AN31" s="377"/>
      <c r="AO31" s="377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376"/>
      <c r="BG31" s="376"/>
      <c r="BH31" s="376"/>
    </row>
    <row r="32" spans="1:60" ht="15.75">
      <c r="A32" s="420">
        <v>31</v>
      </c>
      <c r="B32" s="435">
        <v>31</v>
      </c>
      <c r="C32" s="438" t="s">
        <v>45</v>
      </c>
      <c r="D32" s="434">
        <v>93</v>
      </c>
      <c r="E32" s="53"/>
      <c r="F32" s="376">
        <v>2</v>
      </c>
      <c r="G32" s="376">
        <v>3</v>
      </c>
      <c r="H32" s="376">
        <v>2</v>
      </c>
      <c r="I32" s="21">
        <v>2</v>
      </c>
      <c r="J32" s="53"/>
      <c r="K32" s="376"/>
      <c r="L32" s="376">
        <v>3</v>
      </c>
      <c r="M32" s="376">
        <v>2</v>
      </c>
      <c r="N32" s="21">
        <v>3</v>
      </c>
      <c r="O32" s="53"/>
      <c r="P32" s="376">
        <v>2</v>
      </c>
      <c r="Q32" s="376">
        <v>1</v>
      </c>
      <c r="R32" s="376">
        <v>0</v>
      </c>
      <c r="S32" s="391">
        <v>2</v>
      </c>
      <c r="T32" s="21">
        <v>1</v>
      </c>
      <c r="U32" s="431"/>
      <c r="V32" s="376">
        <v>1</v>
      </c>
      <c r="W32" s="376">
        <v>0</v>
      </c>
      <c r="X32" s="376">
        <v>3</v>
      </c>
      <c r="Y32" s="21">
        <v>1</v>
      </c>
      <c r="Z32" s="53"/>
      <c r="AA32" s="376">
        <v>0</v>
      </c>
      <c r="AB32" s="376">
        <v>2</v>
      </c>
      <c r="AC32" s="376">
        <v>2</v>
      </c>
      <c r="AD32" s="21">
        <v>1</v>
      </c>
      <c r="AE32" s="436"/>
      <c r="AF32" s="380">
        <v>2</v>
      </c>
      <c r="AG32" s="376">
        <v>1</v>
      </c>
      <c r="AH32" s="376">
        <v>2</v>
      </c>
      <c r="AI32" s="376">
        <v>1</v>
      </c>
      <c r="AJ32" s="359">
        <f>SUM(F32:AI32)</f>
        <v>39</v>
      </c>
      <c r="AK32" s="376">
        <v>4</v>
      </c>
      <c r="AL32" s="376">
        <v>13</v>
      </c>
      <c r="AM32" s="376">
        <v>10</v>
      </c>
      <c r="AN32" s="377"/>
      <c r="AO32" s="377"/>
      <c r="AP32" s="376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</row>
    <row r="33" spans="1:60" ht="15.75" hidden="1">
      <c r="A33" s="420">
        <v>32</v>
      </c>
      <c r="B33" s="435">
        <v>8</v>
      </c>
      <c r="C33" s="438" t="s">
        <v>48</v>
      </c>
      <c r="D33" s="434">
        <v>94</v>
      </c>
      <c r="E33" s="53"/>
      <c r="F33" s="376">
        <v>0</v>
      </c>
      <c r="G33" s="376">
        <v>2</v>
      </c>
      <c r="H33" s="376">
        <v>1</v>
      </c>
      <c r="I33" s="21">
        <v>1</v>
      </c>
      <c r="J33" s="144"/>
      <c r="K33" s="359"/>
      <c r="L33" s="359">
        <v>0</v>
      </c>
      <c r="M33" s="359">
        <v>0</v>
      </c>
      <c r="N33" s="143">
        <v>0</v>
      </c>
      <c r="O33" s="144"/>
      <c r="P33" s="359">
        <v>0</v>
      </c>
      <c r="Q33" s="359"/>
      <c r="R33" s="359"/>
      <c r="S33" s="432"/>
      <c r="T33" s="143"/>
      <c r="U33" s="437"/>
      <c r="V33" s="359"/>
      <c r="W33" s="359"/>
      <c r="X33" s="359"/>
      <c r="Y33" s="143"/>
      <c r="Z33" s="144"/>
      <c r="AA33" s="359"/>
      <c r="AB33" s="359"/>
      <c r="AC33" s="359"/>
      <c r="AD33" s="143"/>
      <c r="AE33" s="436"/>
      <c r="AF33" s="437"/>
      <c r="AG33" s="359"/>
      <c r="AH33" s="359"/>
      <c r="AI33" s="359"/>
      <c r="AJ33" s="359">
        <f>SUM(F33:AI33)</f>
        <v>4</v>
      </c>
      <c r="AK33" s="376"/>
      <c r="AL33" s="376"/>
      <c r="AM33" s="376"/>
      <c r="AN33" s="377"/>
      <c r="AO33" s="377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</row>
    <row r="34" spans="1:60" ht="15.75" hidden="1">
      <c r="A34" s="420">
        <v>33</v>
      </c>
      <c r="B34" s="435">
        <v>37</v>
      </c>
      <c r="C34" s="441" t="s">
        <v>49</v>
      </c>
      <c r="D34" s="434">
        <v>94</v>
      </c>
      <c r="E34" s="144"/>
      <c r="F34" s="359"/>
      <c r="G34" s="359"/>
      <c r="H34" s="359"/>
      <c r="I34" s="143"/>
      <c r="J34" s="144"/>
      <c r="K34" s="359"/>
      <c r="L34" s="359"/>
      <c r="M34" s="359"/>
      <c r="N34" s="143"/>
      <c r="O34" s="144"/>
      <c r="P34" s="359"/>
      <c r="Q34" s="359"/>
      <c r="R34" s="359"/>
      <c r="S34" s="432"/>
      <c r="T34" s="143"/>
      <c r="U34" s="437"/>
      <c r="V34" s="359"/>
      <c r="W34" s="359"/>
      <c r="X34" s="359"/>
      <c r="Y34" s="143"/>
      <c r="Z34" s="144"/>
      <c r="AA34" s="359"/>
      <c r="AB34" s="359"/>
      <c r="AC34" s="359"/>
      <c r="AD34" s="143"/>
      <c r="AE34" s="436"/>
      <c r="AF34" s="437"/>
      <c r="AG34" s="359"/>
      <c r="AH34" s="359"/>
      <c r="AI34" s="359"/>
      <c r="AJ34" s="359">
        <f>SUM(F34:AI34)</f>
        <v>0</v>
      </c>
      <c r="AK34" s="376"/>
      <c r="AL34" s="376"/>
      <c r="AM34" s="376"/>
      <c r="AN34" s="377"/>
      <c r="AO34" s="377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76"/>
    </row>
    <row r="35" spans="1:60" ht="15.75" hidden="1">
      <c r="A35" s="420">
        <v>34</v>
      </c>
      <c r="B35" s="435">
        <v>97</v>
      </c>
      <c r="C35" s="441" t="s">
        <v>50</v>
      </c>
      <c r="D35" s="434">
        <v>97</v>
      </c>
      <c r="E35" s="144"/>
      <c r="F35" s="359"/>
      <c r="G35" s="359"/>
      <c r="H35" s="359"/>
      <c r="I35" s="143"/>
      <c r="J35" s="144"/>
      <c r="K35" s="359"/>
      <c r="L35" s="359"/>
      <c r="M35" s="359"/>
      <c r="N35" s="143"/>
      <c r="O35" s="144"/>
      <c r="P35" s="359"/>
      <c r="Q35" s="359"/>
      <c r="R35" s="359"/>
      <c r="S35" s="432"/>
      <c r="T35" s="143"/>
      <c r="U35" s="437"/>
      <c r="V35" s="359"/>
      <c r="W35" s="359"/>
      <c r="X35" s="359"/>
      <c r="Y35" s="143"/>
      <c r="Z35" s="144"/>
      <c r="AA35" s="359"/>
      <c r="AB35" s="359"/>
      <c r="AC35" s="359"/>
      <c r="AD35" s="143"/>
      <c r="AE35" s="436"/>
      <c r="AF35" s="437"/>
      <c r="AG35" s="359"/>
      <c r="AH35" s="359"/>
      <c r="AI35" s="359"/>
      <c r="AJ35" s="359">
        <f>SUM(F35:AI35)</f>
        <v>0</v>
      </c>
      <c r="AK35" s="376"/>
      <c r="AL35" s="376"/>
      <c r="AM35" s="376"/>
      <c r="AN35" s="377"/>
      <c r="AO35" s="377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</row>
    <row r="36" spans="1:60" ht="15.75" hidden="1">
      <c r="A36" s="420">
        <v>35</v>
      </c>
      <c r="B36" s="435">
        <v>32</v>
      </c>
      <c r="C36" s="438" t="s">
        <v>124</v>
      </c>
      <c r="D36" s="434">
        <v>93</v>
      </c>
      <c r="E36" s="144"/>
      <c r="F36" s="359"/>
      <c r="G36" s="359"/>
      <c r="H36" s="359"/>
      <c r="I36" s="143"/>
      <c r="J36" s="144"/>
      <c r="K36" s="359"/>
      <c r="L36" s="359"/>
      <c r="M36" s="359"/>
      <c r="N36" s="143"/>
      <c r="O36" s="144"/>
      <c r="P36" s="359"/>
      <c r="Q36" s="359"/>
      <c r="R36" s="359"/>
      <c r="S36" s="432"/>
      <c r="T36" s="143"/>
      <c r="U36" s="437"/>
      <c r="V36" s="359"/>
      <c r="W36" s="359"/>
      <c r="X36" s="359"/>
      <c r="Y36" s="143"/>
      <c r="Z36" s="144"/>
      <c r="AA36" s="359"/>
      <c r="AB36" s="359"/>
      <c r="AC36" s="359"/>
      <c r="AD36" s="143"/>
      <c r="AE36" s="436"/>
      <c r="AF36" s="437"/>
      <c r="AG36" s="359"/>
      <c r="AH36" s="359"/>
      <c r="AI36" s="359"/>
      <c r="AJ36" s="359">
        <f>SUM(F36:AI36)</f>
        <v>0</v>
      </c>
      <c r="AK36" s="376"/>
      <c r="AL36" s="376"/>
      <c r="AM36" s="376"/>
      <c r="AN36" s="377"/>
      <c r="AO36" s="377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  <c r="BH36" s="376"/>
    </row>
    <row r="37" spans="1:60" ht="15.75">
      <c r="A37" s="420">
        <v>36</v>
      </c>
      <c r="B37" s="435">
        <v>14</v>
      </c>
      <c r="C37" s="438" t="s">
        <v>46</v>
      </c>
      <c r="D37" s="434">
        <v>97</v>
      </c>
      <c r="E37" s="53"/>
      <c r="F37" s="376">
        <v>2</v>
      </c>
      <c r="G37" s="376">
        <v>3</v>
      </c>
      <c r="H37" s="376">
        <v>3</v>
      </c>
      <c r="I37" s="21">
        <v>2</v>
      </c>
      <c r="J37" s="53"/>
      <c r="K37" s="376"/>
      <c r="L37" s="376">
        <v>0</v>
      </c>
      <c r="M37" s="376">
        <v>2</v>
      </c>
      <c r="N37" s="21">
        <v>3</v>
      </c>
      <c r="O37" s="53"/>
      <c r="P37" s="376">
        <v>3</v>
      </c>
      <c r="Q37" s="376">
        <v>1</v>
      </c>
      <c r="R37" s="376">
        <v>1</v>
      </c>
      <c r="S37" s="391">
        <v>3</v>
      </c>
      <c r="T37" s="21">
        <v>2</v>
      </c>
      <c r="U37" s="431"/>
      <c r="V37" s="376">
        <v>1</v>
      </c>
      <c r="W37" s="376">
        <v>0</v>
      </c>
      <c r="X37" s="376">
        <v>0</v>
      </c>
      <c r="Y37" s="21">
        <v>2</v>
      </c>
      <c r="Z37" s="53"/>
      <c r="AA37" s="376">
        <v>1</v>
      </c>
      <c r="AB37" s="376">
        <v>2</v>
      </c>
      <c r="AC37" s="376">
        <v>2</v>
      </c>
      <c r="AD37" s="21">
        <v>2</v>
      </c>
      <c r="AE37" s="436"/>
      <c r="AF37" s="380">
        <v>0</v>
      </c>
      <c r="AG37" s="376">
        <v>0</v>
      </c>
      <c r="AH37" s="376">
        <v>2</v>
      </c>
      <c r="AI37" s="376">
        <v>1</v>
      </c>
      <c r="AJ37" s="393">
        <f>SUM(F37:AI37)</f>
        <v>38</v>
      </c>
      <c r="AK37" s="376">
        <v>0</v>
      </c>
      <c r="AL37" s="376">
        <v>1</v>
      </c>
      <c r="AM37" s="376">
        <v>0</v>
      </c>
      <c r="AN37" s="377"/>
      <c r="AO37" s="377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376"/>
      <c r="BF37" s="376"/>
      <c r="BG37" s="376"/>
      <c r="BH37" s="376"/>
    </row>
    <row r="38" spans="1:60" ht="15.75">
      <c r="A38" s="420">
        <v>37</v>
      </c>
      <c r="B38" s="435">
        <v>96</v>
      </c>
      <c r="C38" s="438" t="s">
        <v>81</v>
      </c>
      <c r="D38" s="434">
        <v>96</v>
      </c>
      <c r="E38" s="53"/>
      <c r="F38" s="376">
        <v>2</v>
      </c>
      <c r="G38" s="376">
        <v>0</v>
      </c>
      <c r="H38" s="376">
        <v>3</v>
      </c>
      <c r="I38" s="21">
        <v>2</v>
      </c>
      <c r="J38" s="53"/>
      <c r="K38" s="376"/>
      <c r="L38" s="376">
        <v>1</v>
      </c>
      <c r="M38" s="376">
        <v>0</v>
      </c>
      <c r="N38" s="21">
        <v>3</v>
      </c>
      <c r="O38" s="53"/>
      <c r="P38" s="376">
        <v>2</v>
      </c>
      <c r="Q38" s="376">
        <v>2</v>
      </c>
      <c r="R38" s="376">
        <v>0</v>
      </c>
      <c r="S38" s="391">
        <v>3</v>
      </c>
      <c r="T38" s="21">
        <v>2</v>
      </c>
      <c r="U38" s="431"/>
      <c r="V38" s="376">
        <v>1</v>
      </c>
      <c r="W38" s="376">
        <v>0</v>
      </c>
      <c r="X38" s="376">
        <v>3</v>
      </c>
      <c r="Y38" s="21">
        <v>1</v>
      </c>
      <c r="Z38" s="53"/>
      <c r="AA38" s="376">
        <v>1</v>
      </c>
      <c r="AB38" s="376">
        <v>2</v>
      </c>
      <c r="AC38" s="376">
        <v>2</v>
      </c>
      <c r="AD38" s="21">
        <v>1</v>
      </c>
      <c r="AE38" s="436"/>
      <c r="AF38" s="380">
        <v>2</v>
      </c>
      <c r="AG38" s="376">
        <v>0</v>
      </c>
      <c r="AH38" s="376">
        <v>2</v>
      </c>
      <c r="AI38" s="376">
        <v>0</v>
      </c>
      <c r="AJ38" s="359">
        <f>SUM(F38:AI38)</f>
        <v>35</v>
      </c>
      <c r="AK38" s="376">
        <v>0</v>
      </c>
      <c r="AL38" s="376">
        <v>0</v>
      </c>
      <c r="AM38" s="376">
        <v>0</v>
      </c>
      <c r="AN38" s="377"/>
      <c r="AO38" s="377"/>
      <c r="AP38" s="376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6"/>
      <c r="BH38" s="376"/>
    </row>
    <row r="39" spans="1:60" ht="15.75">
      <c r="A39" s="420">
        <v>38</v>
      </c>
      <c r="B39" s="435">
        <v>77</v>
      </c>
      <c r="C39" s="438" t="s">
        <v>47</v>
      </c>
      <c r="D39" s="434">
        <v>94</v>
      </c>
      <c r="E39" s="53"/>
      <c r="F39" s="376">
        <v>0</v>
      </c>
      <c r="G39" s="376">
        <v>3</v>
      </c>
      <c r="H39" s="376">
        <v>2</v>
      </c>
      <c r="I39" s="21">
        <v>1</v>
      </c>
      <c r="J39" s="53"/>
      <c r="K39" s="376"/>
      <c r="L39" s="376">
        <v>0</v>
      </c>
      <c r="M39" s="376">
        <v>2</v>
      </c>
      <c r="N39" s="21">
        <v>2</v>
      </c>
      <c r="O39" s="53"/>
      <c r="P39" s="376">
        <v>2</v>
      </c>
      <c r="Q39" s="376">
        <v>2</v>
      </c>
      <c r="R39" s="376">
        <v>0</v>
      </c>
      <c r="S39" s="391">
        <v>3</v>
      </c>
      <c r="T39" s="21">
        <v>2</v>
      </c>
      <c r="U39" s="53"/>
      <c r="V39" s="376">
        <v>1</v>
      </c>
      <c r="W39" s="380">
        <v>2</v>
      </c>
      <c r="X39" s="376">
        <v>3</v>
      </c>
      <c r="Y39" s="21">
        <v>1</v>
      </c>
      <c r="Z39" s="20"/>
      <c r="AA39" s="376">
        <v>1</v>
      </c>
      <c r="AB39" s="376">
        <v>3</v>
      </c>
      <c r="AC39" s="376">
        <v>2</v>
      </c>
      <c r="AD39" s="21">
        <v>2</v>
      </c>
      <c r="AE39" s="430"/>
      <c r="AF39" s="380">
        <v>2</v>
      </c>
      <c r="AG39" s="376">
        <v>0</v>
      </c>
      <c r="AH39" s="376">
        <v>1</v>
      </c>
      <c r="AI39" s="376">
        <v>0</v>
      </c>
      <c r="AJ39" s="359">
        <f>SUM(F39:AI39)</f>
        <v>37</v>
      </c>
      <c r="AK39" s="387">
        <v>0</v>
      </c>
      <c r="AL39" s="387">
        <v>0</v>
      </c>
      <c r="AM39" s="387">
        <v>0</v>
      </c>
      <c r="AN39" s="377"/>
      <c r="AO39" s="37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</row>
    <row r="40" spans="1:60" ht="15.75">
      <c r="A40" s="420">
        <v>39</v>
      </c>
      <c r="B40" s="435">
        <v>11</v>
      </c>
      <c r="C40" s="438" t="s">
        <v>51</v>
      </c>
      <c r="D40" s="434">
        <v>93</v>
      </c>
      <c r="E40" s="53"/>
      <c r="F40" s="376">
        <v>1</v>
      </c>
      <c r="G40" s="376">
        <v>2</v>
      </c>
      <c r="H40" s="376">
        <v>2</v>
      </c>
      <c r="I40" s="21">
        <v>1</v>
      </c>
      <c r="J40" s="53"/>
      <c r="K40" s="376"/>
      <c r="L40" s="376">
        <v>2</v>
      </c>
      <c r="M40" s="376">
        <v>1</v>
      </c>
      <c r="N40" s="21">
        <v>2</v>
      </c>
      <c r="O40" s="53"/>
      <c r="P40" s="376">
        <v>2</v>
      </c>
      <c r="Q40" s="376">
        <v>1</v>
      </c>
      <c r="R40" s="376">
        <v>0</v>
      </c>
      <c r="S40" s="391">
        <v>2</v>
      </c>
      <c r="T40" s="21">
        <v>0</v>
      </c>
      <c r="U40" s="431"/>
      <c r="V40" s="376">
        <v>2</v>
      </c>
      <c r="W40" s="376">
        <v>1</v>
      </c>
      <c r="X40" s="376">
        <v>2</v>
      </c>
      <c r="Y40" s="21">
        <v>2</v>
      </c>
      <c r="Z40" s="53"/>
      <c r="AA40" s="376">
        <v>1</v>
      </c>
      <c r="AB40" s="376">
        <v>2</v>
      </c>
      <c r="AC40" s="376">
        <v>2</v>
      </c>
      <c r="AD40" s="21">
        <v>2</v>
      </c>
      <c r="AE40" s="436"/>
      <c r="AF40" s="380">
        <v>1</v>
      </c>
      <c r="AG40" s="376">
        <v>1</v>
      </c>
      <c r="AH40" s="376">
        <v>2</v>
      </c>
      <c r="AI40" s="376">
        <v>1</v>
      </c>
      <c r="AJ40" s="359">
        <f>SUM(F40:AI40)</f>
        <v>35</v>
      </c>
      <c r="AK40" s="376">
        <v>4</v>
      </c>
      <c r="AL40" s="376">
        <v>13</v>
      </c>
      <c r="AM40" s="376">
        <v>10</v>
      </c>
      <c r="AN40" s="377"/>
      <c r="AO40" s="377"/>
      <c r="AP40" s="376"/>
      <c r="AQ40" s="376"/>
      <c r="AR40" s="376"/>
      <c r="AS40" s="376"/>
      <c r="AT40" s="376"/>
      <c r="AU40" s="376"/>
      <c r="AV40" s="376"/>
      <c r="AW40" s="376"/>
      <c r="AX40" s="376"/>
      <c r="AY40" s="376"/>
      <c r="AZ40" s="376"/>
      <c r="BA40" s="376"/>
      <c r="BB40" s="376"/>
      <c r="BC40" s="376"/>
      <c r="BD40" s="376"/>
      <c r="BE40" s="376"/>
      <c r="BF40" s="376"/>
      <c r="BG40" s="376"/>
      <c r="BH40" s="376"/>
    </row>
    <row r="41" spans="1:60" ht="15.75">
      <c r="A41" s="420">
        <v>40</v>
      </c>
      <c r="B41" s="435">
        <v>20</v>
      </c>
      <c r="C41" s="438" t="s">
        <v>52</v>
      </c>
      <c r="D41" s="434">
        <v>93</v>
      </c>
      <c r="E41" s="53"/>
      <c r="F41" s="376">
        <v>2</v>
      </c>
      <c r="G41" s="376">
        <v>2</v>
      </c>
      <c r="H41" s="376">
        <v>3</v>
      </c>
      <c r="I41" s="21">
        <v>2</v>
      </c>
      <c r="J41" s="53"/>
      <c r="K41" s="376"/>
      <c r="L41" s="376">
        <v>3</v>
      </c>
      <c r="M41" s="376">
        <v>3</v>
      </c>
      <c r="N41" s="21">
        <v>3</v>
      </c>
      <c r="O41" s="53"/>
      <c r="P41" s="376">
        <v>3</v>
      </c>
      <c r="Q41" s="376">
        <v>2</v>
      </c>
      <c r="R41" s="376">
        <v>1</v>
      </c>
      <c r="S41" s="391">
        <v>3</v>
      </c>
      <c r="T41" s="21">
        <v>2</v>
      </c>
      <c r="U41" s="431"/>
      <c r="V41" s="376">
        <v>1</v>
      </c>
      <c r="W41" s="376">
        <v>3</v>
      </c>
      <c r="X41" s="376">
        <v>3</v>
      </c>
      <c r="Y41" s="21">
        <v>2</v>
      </c>
      <c r="Z41" s="53"/>
      <c r="AA41" s="376">
        <v>1</v>
      </c>
      <c r="AB41" s="376">
        <v>3</v>
      </c>
      <c r="AC41" s="376">
        <v>3</v>
      </c>
      <c r="AD41" s="21">
        <v>3</v>
      </c>
      <c r="AE41" s="436"/>
      <c r="AF41" s="380">
        <v>2</v>
      </c>
      <c r="AG41" s="376">
        <v>2</v>
      </c>
      <c r="AH41" s="376">
        <v>3</v>
      </c>
      <c r="AI41" s="376">
        <v>1</v>
      </c>
      <c r="AJ41" s="379">
        <f>SUM(F41:AI41)</f>
        <v>56</v>
      </c>
      <c r="AK41" s="376">
        <v>4</v>
      </c>
      <c r="AL41" s="376">
        <v>13</v>
      </c>
      <c r="AM41" s="376">
        <v>15</v>
      </c>
      <c r="AN41" s="377"/>
      <c r="AO41" s="377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</row>
    <row r="42" spans="1:60" ht="15.75">
      <c r="A42" s="420">
        <v>41</v>
      </c>
      <c r="B42" s="435">
        <v>72</v>
      </c>
      <c r="C42" s="438" t="s">
        <v>53</v>
      </c>
      <c r="D42" s="434">
        <v>94</v>
      </c>
      <c r="E42" s="144"/>
      <c r="F42" s="359"/>
      <c r="G42" s="359"/>
      <c r="H42" s="359">
        <v>1</v>
      </c>
      <c r="I42" s="143"/>
      <c r="J42" s="144"/>
      <c r="K42" s="359"/>
      <c r="L42" s="359"/>
      <c r="M42" s="359"/>
      <c r="N42" s="143">
        <v>1</v>
      </c>
      <c r="O42" s="144"/>
      <c r="P42" s="359">
        <v>1</v>
      </c>
      <c r="Q42" s="359"/>
      <c r="R42" s="359"/>
      <c r="S42" s="432"/>
      <c r="T42" s="143"/>
      <c r="U42" s="437"/>
      <c r="V42" s="359"/>
      <c r="W42" s="387">
        <v>1</v>
      </c>
      <c r="X42" s="387">
        <v>2</v>
      </c>
      <c r="Y42" s="142">
        <v>1</v>
      </c>
      <c r="Z42" s="141"/>
      <c r="AA42" s="387">
        <v>1</v>
      </c>
      <c r="AB42" s="387">
        <v>1</v>
      </c>
      <c r="AC42" s="387">
        <v>2</v>
      </c>
      <c r="AD42" s="142">
        <v>0</v>
      </c>
      <c r="AE42" s="430"/>
      <c r="AF42" s="394">
        <v>1</v>
      </c>
      <c r="AG42" s="387">
        <v>2</v>
      </c>
      <c r="AH42" s="387">
        <v>2</v>
      </c>
      <c r="AI42" s="387">
        <v>1</v>
      </c>
      <c r="AJ42" s="379">
        <f>SUM(F42:AI42)</f>
        <v>17</v>
      </c>
      <c r="AK42" s="376">
        <v>0</v>
      </c>
      <c r="AL42" s="376">
        <v>0</v>
      </c>
      <c r="AM42" s="376">
        <v>5</v>
      </c>
      <c r="AN42" s="377"/>
      <c r="AO42" s="377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6"/>
      <c r="BE42" s="376"/>
      <c r="BF42" s="376"/>
      <c r="BG42" s="376"/>
      <c r="BH42" s="376"/>
    </row>
    <row r="43" spans="1:60" ht="15.75">
      <c r="A43" s="420">
        <v>42</v>
      </c>
      <c r="B43" s="435">
        <v>67</v>
      </c>
      <c r="C43" s="438" t="s">
        <v>77</v>
      </c>
      <c r="D43" s="434">
        <v>94</v>
      </c>
      <c r="E43" s="53"/>
      <c r="F43" s="376">
        <v>1</v>
      </c>
      <c r="G43" s="376">
        <v>3</v>
      </c>
      <c r="H43" s="376">
        <v>2</v>
      </c>
      <c r="I43" s="21">
        <v>0</v>
      </c>
      <c r="J43" s="53"/>
      <c r="K43" s="376"/>
      <c r="L43" s="376">
        <v>1</v>
      </c>
      <c r="M43" s="376">
        <v>2</v>
      </c>
      <c r="N43" s="21">
        <v>2</v>
      </c>
      <c r="O43" s="53"/>
      <c r="P43" s="376">
        <v>2</v>
      </c>
      <c r="Q43" s="376">
        <v>2</v>
      </c>
      <c r="R43" s="376">
        <v>0</v>
      </c>
      <c r="S43" s="391">
        <v>2</v>
      </c>
      <c r="T43" s="21">
        <v>2</v>
      </c>
      <c r="U43" s="431"/>
      <c r="V43" s="376">
        <v>2</v>
      </c>
      <c r="W43" s="376">
        <v>2</v>
      </c>
      <c r="X43" s="376">
        <v>3</v>
      </c>
      <c r="Y43" s="21">
        <v>2</v>
      </c>
      <c r="Z43" s="53"/>
      <c r="AA43" s="376">
        <v>0</v>
      </c>
      <c r="AB43" s="376">
        <v>0</v>
      </c>
      <c r="AC43" s="376">
        <v>2</v>
      </c>
      <c r="AD43" s="21">
        <v>2</v>
      </c>
      <c r="AE43" s="53"/>
      <c r="AF43" s="440">
        <v>2</v>
      </c>
      <c r="AG43" s="376">
        <v>1</v>
      </c>
      <c r="AH43" s="376">
        <v>1</v>
      </c>
      <c r="AI43" s="376">
        <v>1</v>
      </c>
      <c r="AJ43" s="359">
        <f>SUM(F43:AI43)</f>
        <v>37</v>
      </c>
      <c r="AK43" s="376">
        <v>0</v>
      </c>
      <c r="AL43" s="376">
        <v>8</v>
      </c>
      <c r="AM43" s="376">
        <v>5</v>
      </c>
      <c r="AN43" s="377"/>
      <c r="AO43" s="377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6"/>
      <c r="BF43" s="376"/>
      <c r="BG43" s="376"/>
      <c r="BH43" s="376"/>
    </row>
    <row r="44" spans="1:60" ht="15.75" hidden="1">
      <c r="A44" s="420">
        <v>43</v>
      </c>
      <c r="B44" s="435"/>
      <c r="C44" s="413" t="s">
        <v>55</v>
      </c>
      <c r="D44" s="434">
        <v>92</v>
      </c>
      <c r="E44" s="144"/>
      <c r="F44" s="359"/>
      <c r="G44" s="359"/>
      <c r="H44" s="359"/>
      <c r="I44" s="143"/>
      <c r="J44" s="144"/>
      <c r="K44" s="359"/>
      <c r="L44" s="359"/>
      <c r="M44" s="359"/>
      <c r="N44" s="143"/>
      <c r="O44" s="144"/>
      <c r="P44" s="359"/>
      <c r="Q44" s="359"/>
      <c r="R44" s="359"/>
      <c r="S44" s="432"/>
      <c r="T44" s="143"/>
      <c r="U44" s="437"/>
      <c r="V44" s="359"/>
      <c r="W44" s="359"/>
      <c r="X44" s="359"/>
      <c r="Y44" s="143"/>
      <c r="Z44" s="144"/>
      <c r="AA44" s="359"/>
      <c r="AB44" s="359"/>
      <c r="AC44" s="359"/>
      <c r="AD44" s="143"/>
      <c r="AE44" s="436"/>
      <c r="AF44" s="437"/>
      <c r="AG44" s="359"/>
      <c r="AH44" s="359"/>
      <c r="AI44" s="359"/>
      <c r="AJ44" s="359">
        <f>SUM(F44:AI44)</f>
        <v>0</v>
      </c>
      <c r="AK44" s="359"/>
      <c r="AL44" s="359"/>
      <c r="AM44" s="359"/>
      <c r="AN44" s="377"/>
      <c r="AO44" s="377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</row>
    <row r="45" spans="1:60" ht="15.75">
      <c r="A45" s="420">
        <v>44</v>
      </c>
      <c r="B45" s="435">
        <v>15</v>
      </c>
      <c r="C45" s="438" t="s">
        <v>78</v>
      </c>
      <c r="D45" s="434">
        <v>94</v>
      </c>
      <c r="E45" s="53"/>
      <c r="F45" s="376">
        <v>1</v>
      </c>
      <c r="G45" s="376">
        <v>3</v>
      </c>
      <c r="H45" s="376">
        <v>2</v>
      </c>
      <c r="I45" s="21">
        <v>2</v>
      </c>
      <c r="J45" s="53"/>
      <c r="K45" s="376"/>
      <c r="L45" s="376">
        <v>1</v>
      </c>
      <c r="M45" s="376">
        <v>2</v>
      </c>
      <c r="N45" s="21">
        <v>0</v>
      </c>
      <c r="O45" s="53"/>
      <c r="P45" s="376">
        <v>0</v>
      </c>
      <c r="Q45" s="376">
        <v>0</v>
      </c>
      <c r="R45" s="376">
        <v>1</v>
      </c>
      <c r="S45" s="391">
        <v>1</v>
      </c>
      <c r="T45" s="21">
        <v>1</v>
      </c>
      <c r="U45" s="431"/>
      <c r="V45" s="376">
        <v>2</v>
      </c>
      <c r="W45" s="376">
        <v>2</v>
      </c>
      <c r="X45" s="376">
        <v>3</v>
      </c>
      <c r="Y45" s="21">
        <v>2</v>
      </c>
      <c r="Z45" s="53"/>
      <c r="AA45" s="376">
        <v>1</v>
      </c>
      <c r="AB45" s="376">
        <v>3</v>
      </c>
      <c r="AC45" s="376">
        <v>2</v>
      </c>
      <c r="AD45" s="21">
        <v>2</v>
      </c>
      <c r="AE45" s="436"/>
      <c r="AF45" s="380">
        <v>0</v>
      </c>
      <c r="AG45" s="376">
        <v>1</v>
      </c>
      <c r="AH45" s="376">
        <v>3</v>
      </c>
      <c r="AI45" s="376">
        <v>1</v>
      </c>
      <c r="AJ45" s="359">
        <f>SUM(F45:AI45)</f>
        <v>36</v>
      </c>
      <c r="AK45" s="376">
        <v>4</v>
      </c>
      <c r="AL45" s="376">
        <v>0</v>
      </c>
      <c r="AM45" s="376">
        <v>0</v>
      </c>
      <c r="AN45" s="377"/>
      <c r="AO45" s="377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</row>
    <row r="46" spans="1:60" ht="15.75">
      <c r="A46" s="420">
        <v>45</v>
      </c>
      <c r="B46" s="435">
        <v>16</v>
      </c>
      <c r="C46" s="439" t="s">
        <v>88</v>
      </c>
      <c r="D46" s="434">
        <v>93</v>
      </c>
      <c r="E46" s="53"/>
      <c r="F46" s="376">
        <v>2</v>
      </c>
      <c r="G46" s="376">
        <v>2</v>
      </c>
      <c r="H46" s="376">
        <v>3</v>
      </c>
      <c r="I46" s="21">
        <v>2</v>
      </c>
      <c r="J46" s="53"/>
      <c r="K46" s="376"/>
      <c r="L46" s="376">
        <v>3</v>
      </c>
      <c r="M46" s="376">
        <v>3</v>
      </c>
      <c r="N46" s="21">
        <v>2</v>
      </c>
      <c r="O46" s="53"/>
      <c r="P46" s="376">
        <v>2</v>
      </c>
      <c r="Q46" s="376">
        <v>2</v>
      </c>
      <c r="R46" s="376">
        <v>0</v>
      </c>
      <c r="S46" s="391">
        <v>3</v>
      </c>
      <c r="T46" s="21">
        <v>3</v>
      </c>
      <c r="U46" s="431"/>
      <c r="V46" s="376">
        <v>2</v>
      </c>
      <c r="W46" s="376">
        <v>2</v>
      </c>
      <c r="X46" s="376">
        <v>3</v>
      </c>
      <c r="Y46" s="21">
        <v>2</v>
      </c>
      <c r="Z46" s="20"/>
      <c r="AA46" s="376">
        <v>1</v>
      </c>
      <c r="AB46" s="376">
        <v>3</v>
      </c>
      <c r="AC46" s="376">
        <v>0</v>
      </c>
      <c r="AD46" s="21">
        <v>1</v>
      </c>
      <c r="AE46" s="436"/>
      <c r="AF46" s="380">
        <v>1</v>
      </c>
      <c r="AG46" s="376">
        <v>1</v>
      </c>
      <c r="AH46" s="376">
        <v>2</v>
      </c>
      <c r="AI46" s="376">
        <v>1</v>
      </c>
      <c r="AJ46" s="379">
        <f>SUM(F46:AI46)</f>
        <v>46</v>
      </c>
      <c r="AK46" s="376">
        <v>0</v>
      </c>
      <c r="AL46" s="376">
        <v>13</v>
      </c>
      <c r="AM46" s="376">
        <v>5</v>
      </c>
      <c r="AN46" s="377"/>
      <c r="AO46" s="377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  <c r="BH46" s="376"/>
    </row>
    <row r="47" spans="1:60" ht="15.75">
      <c r="A47" s="420">
        <v>46</v>
      </c>
      <c r="B47" s="435">
        <v>46</v>
      </c>
      <c r="C47" s="438" t="s">
        <v>54</v>
      </c>
      <c r="D47" s="434">
        <v>94</v>
      </c>
      <c r="E47" s="53"/>
      <c r="F47" s="376">
        <v>2</v>
      </c>
      <c r="G47" s="376">
        <v>2</v>
      </c>
      <c r="H47" s="376">
        <v>3</v>
      </c>
      <c r="I47" s="21">
        <v>2</v>
      </c>
      <c r="J47" s="53"/>
      <c r="K47" s="376"/>
      <c r="L47" s="376">
        <v>0</v>
      </c>
      <c r="M47" s="376">
        <v>3</v>
      </c>
      <c r="N47" s="21">
        <v>3</v>
      </c>
      <c r="O47" s="53"/>
      <c r="P47" s="376">
        <v>2</v>
      </c>
      <c r="Q47" s="376">
        <v>2</v>
      </c>
      <c r="R47" s="376">
        <v>0</v>
      </c>
      <c r="S47" s="391">
        <v>2</v>
      </c>
      <c r="T47" s="21">
        <v>3</v>
      </c>
      <c r="U47" s="431"/>
      <c r="V47" s="376">
        <v>3</v>
      </c>
      <c r="W47" s="376">
        <v>3</v>
      </c>
      <c r="X47" s="376">
        <v>0</v>
      </c>
      <c r="Y47" s="21">
        <v>2</v>
      </c>
      <c r="Z47" s="20"/>
      <c r="AA47" s="376">
        <v>0</v>
      </c>
      <c r="AB47" s="376">
        <v>2</v>
      </c>
      <c r="AC47" s="376">
        <v>2</v>
      </c>
      <c r="AD47" s="21">
        <v>2</v>
      </c>
      <c r="AE47" s="436"/>
      <c r="AF47" s="380">
        <v>2</v>
      </c>
      <c r="AG47" s="376">
        <v>1</v>
      </c>
      <c r="AH47" s="376">
        <v>3</v>
      </c>
      <c r="AI47" s="376">
        <v>1</v>
      </c>
      <c r="AJ47" s="379">
        <f>SUM(F47:AI47)</f>
        <v>45</v>
      </c>
      <c r="AK47" s="376">
        <v>4</v>
      </c>
      <c r="AL47" s="376">
        <v>13</v>
      </c>
      <c r="AM47" s="376">
        <v>5</v>
      </c>
      <c r="AN47" s="377"/>
      <c r="AO47" s="377"/>
      <c r="AP47" s="376"/>
      <c r="AQ47" s="37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6"/>
      <c r="BH47" s="376"/>
    </row>
    <row r="48" spans="1:60" ht="15.75">
      <c r="A48" s="420">
        <v>47</v>
      </c>
      <c r="B48" s="435">
        <v>36</v>
      </c>
      <c r="C48" s="438" t="s">
        <v>56</v>
      </c>
      <c r="D48" s="434">
        <v>97</v>
      </c>
      <c r="E48" s="53"/>
      <c r="F48" s="376">
        <v>1</v>
      </c>
      <c r="G48" s="376">
        <v>2</v>
      </c>
      <c r="H48" s="376">
        <v>2</v>
      </c>
      <c r="I48" s="21">
        <v>1</v>
      </c>
      <c r="J48" s="53"/>
      <c r="K48" s="376"/>
      <c r="L48" s="376">
        <v>0</v>
      </c>
      <c r="M48" s="376">
        <v>2</v>
      </c>
      <c r="N48" s="21">
        <v>2</v>
      </c>
      <c r="O48" s="53"/>
      <c r="P48" s="376">
        <v>2</v>
      </c>
      <c r="Q48" s="376">
        <v>1</v>
      </c>
      <c r="R48" s="376">
        <v>0</v>
      </c>
      <c r="S48" s="391">
        <v>2</v>
      </c>
      <c r="T48" s="21">
        <v>2</v>
      </c>
      <c r="U48" s="431"/>
      <c r="V48" s="376">
        <v>0</v>
      </c>
      <c r="W48" s="376">
        <v>1</v>
      </c>
      <c r="X48" s="376">
        <v>2</v>
      </c>
      <c r="Y48" s="21">
        <v>0</v>
      </c>
      <c r="Z48" s="53"/>
      <c r="AA48" s="376">
        <v>1</v>
      </c>
      <c r="AB48" s="376">
        <v>2</v>
      </c>
      <c r="AC48" s="376">
        <v>1</v>
      </c>
      <c r="AD48" s="21">
        <v>1</v>
      </c>
      <c r="AE48" s="430"/>
      <c r="AF48" s="380">
        <v>0</v>
      </c>
      <c r="AG48" s="376">
        <v>1</v>
      </c>
      <c r="AH48" s="376">
        <v>1</v>
      </c>
      <c r="AI48" s="376">
        <v>0</v>
      </c>
      <c r="AJ48" s="359">
        <f>SUM(F48:AI48)</f>
        <v>27</v>
      </c>
      <c r="AK48" s="376">
        <v>0</v>
      </c>
      <c r="AL48" s="376">
        <v>0</v>
      </c>
      <c r="AM48" s="376">
        <v>0</v>
      </c>
      <c r="AN48" s="377"/>
      <c r="AO48" s="377"/>
      <c r="AP48" s="376"/>
      <c r="AQ48" s="37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6"/>
      <c r="BD48" s="376"/>
      <c r="BE48" s="376"/>
      <c r="BF48" s="376"/>
      <c r="BG48" s="376"/>
      <c r="BH48" s="376"/>
    </row>
    <row r="49" spans="1:60" ht="15.75">
      <c r="A49" s="420">
        <v>48</v>
      </c>
      <c r="B49" s="435">
        <v>18</v>
      </c>
      <c r="C49" s="438" t="s">
        <v>57</v>
      </c>
      <c r="D49" s="434">
        <v>93</v>
      </c>
      <c r="E49" s="53"/>
      <c r="F49" s="376">
        <v>2</v>
      </c>
      <c r="G49" s="376">
        <v>3</v>
      </c>
      <c r="H49" s="376">
        <v>2</v>
      </c>
      <c r="I49" s="21">
        <v>1</v>
      </c>
      <c r="J49" s="53"/>
      <c r="K49" s="376"/>
      <c r="L49" s="376">
        <v>0</v>
      </c>
      <c r="M49" s="376">
        <v>3</v>
      </c>
      <c r="N49" s="21">
        <v>3</v>
      </c>
      <c r="O49" s="53"/>
      <c r="P49" s="376">
        <v>3</v>
      </c>
      <c r="Q49" s="376">
        <v>2</v>
      </c>
      <c r="R49" s="376">
        <v>1</v>
      </c>
      <c r="S49" s="391">
        <v>2</v>
      </c>
      <c r="T49" s="21">
        <v>3</v>
      </c>
      <c r="U49" s="431"/>
      <c r="V49" s="376">
        <v>1</v>
      </c>
      <c r="W49" s="376">
        <v>3</v>
      </c>
      <c r="X49" s="376">
        <v>3</v>
      </c>
      <c r="Y49" s="21">
        <v>2</v>
      </c>
      <c r="Z49" s="53"/>
      <c r="AA49" s="376">
        <v>1</v>
      </c>
      <c r="AB49" s="376">
        <v>3</v>
      </c>
      <c r="AC49" s="376">
        <v>3</v>
      </c>
      <c r="AD49" s="21">
        <v>3</v>
      </c>
      <c r="AE49" s="436"/>
      <c r="AF49" s="380">
        <v>3</v>
      </c>
      <c r="AG49" s="376">
        <v>2</v>
      </c>
      <c r="AH49" s="376">
        <v>3</v>
      </c>
      <c r="AI49" s="376">
        <v>1</v>
      </c>
      <c r="AJ49" s="379">
        <f>SUM(F49:AI49)</f>
        <v>53</v>
      </c>
      <c r="AK49" s="376">
        <v>4</v>
      </c>
      <c r="AL49" s="376">
        <v>13</v>
      </c>
      <c r="AM49" s="376">
        <v>15</v>
      </c>
      <c r="AN49" s="377"/>
      <c r="AO49" s="377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  <c r="BH49" s="376"/>
    </row>
    <row r="50" spans="1:60" ht="15.75">
      <c r="A50" s="420">
        <v>49</v>
      </c>
      <c r="B50" s="435">
        <v>22</v>
      </c>
      <c r="C50" s="438" t="s">
        <v>58</v>
      </c>
      <c r="D50" s="434">
        <v>94</v>
      </c>
      <c r="E50" s="53"/>
      <c r="F50" s="376">
        <v>2</v>
      </c>
      <c r="G50" s="376">
        <v>3</v>
      </c>
      <c r="H50" s="376">
        <v>2</v>
      </c>
      <c r="I50" s="21">
        <v>2</v>
      </c>
      <c r="J50" s="53"/>
      <c r="K50" s="376"/>
      <c r="L50" s="376">
        <v>2</v>
      </c>
      <c r="M50" s="376">
        <v>2</v>
      </c>
      <c r="N50" s="21">
        <v>1</v>
      </c>
      <c r="O50" s="53"/>
      <c r="P50" s="376">
        <v>2</v>
      </c>
      <c r="Q50" s="376">
        <v>1</v>
      </c>
      <c r="R50" s="376">
        <v>0</v>
      </c>
      <c r="S50" s="391">
        <v>2</v>
      </c>
      <c r="T50" s="21">
        <v>1</v>
      </c>
      <c r="U50" s="431"/>
      <c r="V50" s="376">
        <v>1</v>
      </c>
      <c r="W50" s="376">
        <v>2</v>
      </c>
      <c r="X50" s="376">
        <v>2</v>
      </c>
      <c r="Y50" s="21">
        <v>2</v>
      </c>
      <c r="Z50" s="20"/>
      <c r="AA50" s="376">
        <v>1</v>
      </c>
      <c r="AB50" s="376">
        <v>1</v>
      </c>
      <c r="AC50" s="376">
        <v>2</v>
      </c>
      <c r="AD50" s="21">
        <v>1</v>
      </c>
      <c r="AE50" s="436"/>
      <c r="AF50" s="380">
        <v>2</v>
      </c>
      <c r="AG50" s="376">
        <v>1</v>
      </c>
      <c r="AH50" s="376">
        <v>2</v>
      </c>
      <c r="AI50" s="376">
        <v>1</v>
      </c>
      <c r="AJ50" s="359">
        <f>SUM(F50:AI50)</f>
        <v>38</v>
      </c>
      <c r="AK50" s="376">
        <v>0</v>
      </c>
      <c r="AL50" s="376">
        <v>8</v>
      </c>
      <c r="AM50" s="376">
        <v>10</v>
      </c>
      <c r="AN50" s="377"/>
      <c r="AO50" s="377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  <c r="BC50" s="376"/>
      <c r="BD50" s="376"/>
      <c r="BE50" s="376"/>
      <c r="BF50" s="376"/>
      <c r="BG50" s="376"/>
      <c r="BH50" s="376"/>
    </row>
    <row r="51" spans="1:60" ht="15.75">
      <c r="A51" s="420"/>
      <c r="B51" s="435"/>
      <c r="C51" s="438" t="s">
        <v>123</v>
      </c>
      <c r="D51" s="434">
        <v>95</v>
      </c>
      <c r="E51" s="144"/>
      <c r="F51" s="359"/>
      <c r="G51" s="359"/>
      <c r="H51" s="359"/>
      <c r="I51" s="143"/>
      <c r="J51" s="144"/>
      <c r="K51" s="359"/>
      <c r="L51" s="359"/>
      <c r="M51" s="359"/>
      <c r="N51" s="143"/>
      <c r="O51" s="144"/>
      <c r="P51" s="359"/>
      <c r="Q51" s="359"/>
      <c r="R51" s="359"/>
      <c r="S51" s="432"/>
      <c r="T51" s="143"/>
      <c r="U51" s="437"/>
      <c r="V51" s="359"/>
      <c r="W51" s="359"/>
      <c r="X51" s="359"/>
      <c r="Y51" s="143"/>
      <c r="Z51" s="20"/>
      <c r="AA51" s="376"/>
      <c r="AB51" s="376"/>
      <c r="AC51" s="376"/>
      <c r="AD51" s="21"/>
      <c r="AE51" s="436"/>
      <c r="AF51" s="380"/>
      <c r="AG51" s="376"/>
      <c r="AH51" s="376"/>
      <c r="AI51" s="376"/>
      <c r="AJ51" s="359"/>
      <c r="AK51" s="376">
        <v>0</v>
      </c>
      <c r="AL51" s="376">
        <v>0</v>
      </c>
      <c r="AM51" s="376">
        <v>0</v>
      </c>
      <c r="AN51" s="377"/>
      <c r="AO51" s="377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</row>
    <row r="52" spans="1:60" ht="15.75">
      <c r="A52" s="420">
        <v>50</v>
      </c>
      <c r="B52" s="435"/>
      <c r="C52" s="413" t="s">
        <v>122</v>
      </c>
      <c r="D52" s="434">
        <v>93</v>
      </c>
      <c r="E52" s="53"/>
      <c r="F52" s="376">
        <v>0</v>
      </c>
      <c r="G52" s="376">
        <v>0</v>
      </c>
      <c r="H52" s="376">
        <v>2</v>
      </c>
      <c r="I52" s="21">
        <v>1</v>
      </c>
      <c r="J52" s="433"/>
      <c r="K52" s="376"/>
      <c r="L52" s="376"/>
      <c r="M52" s="376">
        <v>1</v>
      </c>
      <c r="N52" s="21">
        <v>1</v>
      </c>
      <c r="O52" s="144"/>
      <c r="P52" s="376">
        <v>2</v>
      </c>
      <c r="Q52" s="376">
        <v>1</v>
      </c>
      <c r="R52" s="376">
        <v>0</v>
      </c>
      <c r="S52" s="391">
        <v>0</v>
      </c>
      <c r="T52" s="21">
        <v>0</v>
      </c>
      <c r="U52" s="431"/>
      <c r="V52" s="376">
        <v>1</v>
      </c>
      <c r="W52" s="376">
        <v>2</v>
      </c>
      <c r="X52" s="376">
        <v>3</v>
      </c>
      <c r="Y52" s="21">
        <v>2</v>
      </c>
      <c r="Z52" s="53"/>
      <c r="AA52" s="376">
        <v>1</v>
      </c>
      <c r="AB52" s="376">
        <v>2</v>
      </c>
      <c r="AC52" s="376">
        <v>2</v>
      </c>
      <c r="AD52" s="21">
        <v>2</v>
      </c>
      <c r="AE52" s="430"/>
      <c r="AF52" s="380">
        <v>0</v>
      </c>
      <c r="AG52" s="376">
        <v>1</v>
      </c>
      <c r="AH52" s="376">
        <v>0</v>
      </c>
      <c r="AI52" s="376">
        <v>0</v>
      </c>
      <c r="AJ52" s="359">
        <f>SUM(F52:AI52)</f>
        <v>24</v>
      </c>
      <c r="AK52" s="376">
        <v>0</v>
      </c>
      <c r="AL52" s="376">
        <v>0</v>
      </c>
      <c r="AM52" s="376">
        <v>0</v>
      </c>
      <c r="AN52" s="377"/>
      <c r="AO52" s="377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</row>
    <row r="53" spans="1:60" ht="15.75">
      <c r="A53" s="420">
        <v>51</v>
      </c>
      <c r="B53" s="435"/>
      <c r="C53" s="413" t="s">
        <v>121</v>
      </c>
      <c r="D53" s="434">
        <v>95</v>
      </c>
      <c r="E53" s="144"/>
      <c r="F53" s="359"/>
      <c r="G53" s="359"/>
      <c r="H53" s="359"/>
      <c r="I53" s="143"/>
      <c r="J53" s="433"/>
      <c r="K53" s="359"/>
      <c r="L53" s="359"/>
      <c r="M53" s="359"/>
      <c r="N53" s="143"/>
      <c r="O53" s="144"/>
      <c r="P53" s="359"/>
      <c r="Q53" s="359"/>
      <c r="R53" s="359"/>
      <c r="S53" s="432"/>
      <c r="T53" s="143"/>
      <c r="U53" s="431"/>
      <c r="V53" s="376">
        <v>1</v>
      </c>
      <c r="W53" s="376">
        <v>2</v>
      </c>
      <c r="X53" s="376">
        <v>2</v>
      </c>
      <c r="Y53" s="21">
        <v>1</v>
      </c>
      <c r="Z53" s="20"/>
      <c r="AA53" s="376">
        <v>1</v>
      </c>
      <c r="AB53" s="376">
        <v>2</v>
      </c>
      <c r="AC53" s="376">
        <v>0</v>
      </c>
      <c r="AD53" s="21">
        <v>1</v>
      </c>
      <c r="AE53" s="430"/>
      <c r="AF53" s="380">
        <v>2</v>
      </c>
      <c r="AG53" s="376">
        <v>3</v>
      </c>
      <c r="AH53" s="376">
        <v>2</v>
      </c>
      <c r="AI53" s="376">
        <v>1</v>
      </c>
      <c r="AJ53" s="359">
        <f>SUM(F53:AI53)</f>
        <v>18</v>
      </c>
      <c r="AK53" s="376">
        <v>0</v>
      </c>
      <c r="AL53" s="376">
        <v>0</v>
      </c>
      <c r="AM53" s="376">
        <v>0</v>
      </c>
      <c r="AN53" s="377"/>
      <c r="AO53" s="377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</row>
    <row r="54" spans="1:60" ht="15.75">
      <c r="A54" s="420">
        <v>52</v>
      </c>
      <c r="B54" s="429"/>
      <c r="C54" s="428" t="s">
        <v>120</v>
      </c>
      <c r="D54" s="427">
        <v>93</v>
      </c>
      <c r="E54" s="401"/>
      <c r="F54" s="400"/>
      <c r="G54" s="400"/>
      <c r="H54" s="400"/>
      <c r="I54" s="399"/>
      <c r="J54" s="401"/>
      <c r="K54" s="400"/>
      <c r="L54" s="400"/>
      <c r="M54" s="400"/>
      <c r="N54" s="399"/>
      <c r="O54" s="401"/>
      <c r="P54" s="400"/>
      <c r="Q54" s="400"/>
      <c r="R54" s="400"/>
      <c r="S54" s="426"/>
      <c r="T54" s="399"/>
      <c r="U54" s="425"/>
      <c r="V54" s="421">
        <v>1</v>
      </c>
      <c r="W54" s="421">
        <v>1</v>
      </c>
      <c r="X54" s="421">
        <v>0</v>
      </c>
      <c r="Y54" s="424">
        <v>1</v>
      </c>
      <c r="Z54" s="396"/>
      <c r="AA54" s="421">
        <v>1</v>
      </c>
      <c r="AB54" s="421">
        <v>0</v>
      </c>
      <c r="AC54" s="421">
        <v>1</v>
      </c>
      <c r="AD54" s="424">
        <v>2</v>
      </c>
      <c r="AE54" s="423"/>
      <c r="AF54" s="422">
        <v>0</v>
      </c>
      <c r="AG54" s="421">
        <v>2</v>
      </c>
      <c r="AH54" s="421">
        <v>0</v>
      </c>
      <c r="AI54" s="421">
        <v>0</v>
      </c>
      <c r="AJ54" s="359">
        <f>SUM(F54:AI54)</f>
        <v>9</v>
      </c>
      <c r="AK54" s="376">
        <v>0</v>
      </c>
      <c r="AL54" s="376">
        <v>0</v>
      </c>
      <c r="AM54" s="376">
        <v>0</v>
      </c>
      <c r="AN54" s="377"/>
      <c r="AO54" s="377"/>
      <c r="AP54" s="376"/>
      <c r="AQ54" s="3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  <c r="BC54" s="376"/>
      <c r="BD54" s="376"/>
      <c r="BE54" s="376"/>
      <c r="BF54" s="376"/>
      <c r="BG54" s="376"/>
      <c r="BH54" s="376"/>
    </row>
    <row r="55" spans="1:60" ht="15.75" thickBot="1">
      <c r="A55" s="420">
        <v>53</v>
      </c>
      <c r="B55" s="419"/>
      <c r="C55" s="418" t="s">
        <v>119</v>
      </c>
      <c r="D55" s="417">
        <v>93</v>
      </c>
      <c r="E55" s="365"/>
      <c r="F55" s="356">
        <v>0</v>
      </c>
      <c r="G55" s="356">
        <v>3</v>
      </c>
      <c r="H55" s="356">
        <v>3</v>
      </c>
      <c r="I55" s="362">
        <v>1</v>
      </c>
      <c r="J55" s="416"/>
      <c r="K55" s="356"/>
      <c r="L55" s="356">
        <v>0</v>
      </c>
      <c r="M55" s="356">
        <v>0</v>
      </c>
      <c r="N55" s="362">
        <v>1</v>
      </c>
      <c r="O55" s="416"/>
      <c r="P55" s="356">
        <v>2</v>
      </c>
      <c r="Q55" s="356">
        <v>0</v>
      </c>
      <c r="R55" s="356">
        <v>0</v>
      </c>
      <c r="S55" s="415">
        <v>0</v>
      </c>
      <c r="T55" s="362">
        <v>0</v>
      </c>
      <c r="U55" s="365"/>
      <c r="V55" s="356">
        <v>0</v>
      </c>
      <c r="W55" s="356">
        <v>1</v>
      </c>
      <c r="X55" s="356">
        <v>2</v>
      </c>
      <c r="Y55" s="362">
        <v>2</v>
      </c>
      <c r="Z55" s="363"/>
      <c r="AA55" s="356">
        <v>1</v>
      </c>
      <c r="AB55" s="356">
        <v>1</v>
      </c>
      <c r="AC55" s="356">
        <v>1</v>
      </c>
      <c r="AD55" s="362">
        <v>2</v>
      </c>
      <c r="AE55" s="361"/>
      <c r="AF55" s="360">
        <v>0</v>
      </c>
      <c r="AG55" s="356">
        <v>0</v>
      </c>
      <c r="AH55" s="356">
        <v>0</v>
      </c>
      <c r="AI55" s="356">
        <v>0</v>
      </c>
      <c r="AJ55" s="414">
        <f>SUM(F55:AI55)</f>
        <v>20</v>
      </c>
      <c r="AK55" s="356">
        <v>0</v>
      </c>
      <c r="AL55" s="356">
        <v>0</v>
      </c>
      <c r="AM55" s="356">
        <v>0</v>
      </c>
      <c r="AN55" s="357"/>
      <c r="AO55" s="357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76"/>
      <c r="BE55" s="376"/>
      <c r="BF55" s="376"/>
      <c r="BG55" s="376"/>
      <c r="BH55" s="376"/>
    </row>
    <row r="56" spans="1:60" ht="15">
      <c r="A56" s="375"/>
      <c r="B56" s="374"/>
      <c r="C56" s="413"/>
      <c r="D56" s="372"/>
      <c r="E56" s="412"/>
      <c r="F56" s="169"/>
      <c r="G56" s="169"/>
      <c r="H56" s="169"/>
      <c r="I56" s="170"/>
      <c r="J56" s="410"/>
      <c r="K56" s="169"/>
      <c r="L56" s="169"/>
      <c r="M56" s="169"/>
      <c r="N56" s="170"/>
      <c r="O56" s="410"/>
      <c r="P56" s="169"/>
      <c r="Q56" s="169"/>
      <c r="R56" s="169"/>
      <c r="S56" s="411"/>
      <c r="T56" s="170"/>
      <c r="U56" s="410"/>
      <c r="V56" s="169"/>
      <c r="W56" s="169"/>
      <c r="X56" s="169"/>
      <c r="Y56" s="170"/>
      <c r="Z56" s="20"/>
      <c r="AA56" s="376"/>
      <c r="AB56" s="376"/>
      <c r="AC56" s="376"/>
      <c r="AD56" s="21"/>
      <c r="AE56" s="409"/>
      <c r="AF56" s="380"/>
      <c r="AG56" s="376"/>
      <c r="AH56" s="376"/>
      <c r="AI56" s="376"/>
      <c r="AJ56" s="408">
        <f>SUM(F56:AI56)</f>
        <v>0</v>
      </c>
      <c r="AK56" s="406"/>
      <c r="AL56" s="406"/>
      <c r="AM56" s="406"/>
      <c r="AN56" s="407"/>
      <c r="AO56" s="407"/>
      <c r="AP56" s="406"/>
      <c r="AQ56" s="406"/>
      <c r="AR56" s="406"/>
      <c r="AS56" s="406"/>
      <c r="AT56" s="406"/>
      <c r="AU56" s="406"/>
      <c r="AV56" s="406"/>
      <c r="AW56" s="406"/>
      <c r="AX56" s="406"/>
      <c r="AY56" s="406"/>
      <c r="AZ56" s="406"/>
      <c r="BA56" s="406"/>
      <c r="BB56" s="406"/>
      <c r="BC56" s="406"/>
      <c r="BD56" s="376"/>
      <c r="BE56" s="376"/>
      <c r="BF56" s="376"/>
      <c r="BG56" s="376"/>
      <c r="BH56" s="376"/>
    </row>
    <row r="57" spans="1:60" ht="14.25">
      <c r="A57" s="375">
        <v>54</v>
      </c>
      <c r="B57" s="392">
        <v>89</v>
      </c>
      <c r="C57" s="373" t="s">
        <v>118</v>
      </c>
      <c r="D57" s="372">
        <v>90</v>
      </c>
      <c r="E57" s="390"/>
      <c r="F57" s="389"/>
      <c r="G57" s="389"/>
      <c r="H57" s="389"/>
      <c r="I57" s="388"/>
      <c r="J57" s="390"/>
      <c r="K57" s="389"/>
      <c r="L57" s="389"/>
      <c r="M57" s="389"/>
      <c r="N57" s="21">
        <v>3</v>
      </c>
      <c r="O57" s="20"/>
      <c r="P57" s="376">
        <v>2</v>
      </c>
      <c r="Q57" s="376">
        <v>2</v>
      </c>
      <c r="R57" s="376">
        <v>0</v>
      </c>
      <c r="S57" s="391">
        <v>2</v>
      </c>
      <c r="T57" s="21">
        <v>2</v>
      </c>
      <c r="U57" s="20"/>
      <c r="V57" s="376">
        <v>1</v>
      </c>
      <c r="W57" s="376">
        <v>1</v>
      </c>
      <c r="X57" s="376">
        <v>2</v>
      </c>
      <c r="Y57" s="21">
        <v>1</v>
      </c>
      <c r="Z57" s="20"/>
      <c r="AA57" s="376">
        <v>0</v>
      </c>
      <c r="AB57" s="376">
        <v>1</v>
      </c>
      <c r="AC57" s="376">
        <v>0</v>
      </c>
      <c r="AD57" s="21">
        <v>2</v>
      </c>
      <c r="AE57" s="381"/>
      <c r="AF57" s="380">
        <v>1</v>
      </c>
      <c r="AG57" s="376">
        <v>2</v>
      </c>
      <c r="AH57" s="376">
        <v>2</v>
      </c>
      <c r="AI57" s="376">
        <v>1</v>
      </c>
      <c r="AJ57" s="359">
        <f>SUM(F57:AI57)</f>
        <v>25</v>
      </c>
      <c r="AK57" s="387">
        <v>4</v>
      </c>
      <c r="AL57" s="387">
        <v>13</v>
      </c>
      <c r="AM57" s="387">
        <v>0</v>
      </c>
      <c r="AN57" s="377"/>
      <c r="AO57" s="37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</row>
    <row r="58" spans="1:60" ht="14.25">
      <c r="A58" s="375">
        <v>55</v>
      </c>
      <c r="B58" s="392">
        <v>3</v>
      </c>
      <c r="C58" s="373" t="s">
        <v>117</v>
      </c>
      <c r="D58" s="372">
        <v>93</v>
      </c>
      <c r="E58" s="53"/>
      <c r="F58" s="387">
        <v>1</v>
      </c>
      <c r="G58" s="376">
        <v>2</v>
      </c>
      <c r="H58" s="376">
        <v>2</v>
      </c>
      <c r="I58" s="21">
        <v>1</v>
      </c>
      <c r="J58" s="53"/>
      <c r="K58" s="387"/>
      <c r="L58" s="376">
        <v>2</v>
      </c>
      <c r="M58" s="376">
        <v>2</v>
      </c>
      <c r="N58" s="21">
        <v>2</v>
      </c>
      <c r="O58" s="53"/>
      <c r="P58" s="387">
        <v>2</v>
      </c>
      <c r="Q58" s="376">
        <v>1</v>
      </c>
      <c r="R58" s="376">
        <v>0</v>
      </c>
      <c r="S58" s="391">
        <v>2</v>
      </c>
      <c r="T58" s="21">
        <v>4</v>
      </c>
      <c r="U58" s="53"/>
      <c r="V58" s="376">
        <v>2</v>
      </c>
      <c r="W58" s="376">
        <v>1</v>
      </c>
      <c r="X58" s="376">
        <v>3</v>
      </c>
      <c r="Y58" s="21">
        <v>2</v>
      </c>
      <c r="Z58" s="53"/>
      <c r="AA58" s="387">
        <v>0</v>
      </c>
      <c r="AB58" s="376">
        <v>1</v>
      </c>
      <c r="AC58" s="376">
        <v>2</v>
      </c>
      <c r="AD58" s="21">
        <v>3</v>
      </c>
      <c r="AE58" s="381"/>
      <c r="AF58" s="394">
        <v>2</v>
      </c>
      <c r="AG58" s="376">
        <v>2</v>
      </c>
      <c r="AH58" s="376">
        <v>2</v>
      </c>
      <c r="AI58" s="376">
        <v>1</v>
      </c>
      <c r="AJ58" s="359">
        <f>SUM(F58:AI58)</f>
        <v>42</v>
      </c>
      <c r="AK58" s="376">
        <v>4</v>
      </c>
      <c r="AL58" s="376">
        <v>13</v>
      </c>
      <c r="AM58" s="376">
        <v>0</v>
      </c>
      <c r="AN58" s="377"/>
      <c r="AO58" s="377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</row>
    <row r="59" spans="1:60" ht="15">
      <c r="A59" s="375">
        <v>56</v>
      </c>
      <c r="B59" s="385">
        <v>4</v>
      </c>
      <c r="C59" s="384" t="s">
        <v>36</v>
      </c>
      <c r="D59" s="372">
        <v>92</v>
      </c>
      <c r="E59" s="53"/>
      <c r="F59" s="376">
        <v>1</v>
      </c>
      <c r="G59" s="376">
        <v>2</v>
      </c>
      <c r="H59" s="376">
        <v>2</v>
      </c>
      <c r="I59" s="21">
        <v>1</v>
      </c>
      <c r="J59" s="53"/>
      <c r="K59" s="376"/>
      <c r="L59" s="376">
        <v>2</v>
      </c>
      <c r="M59" s="376">
        <v>2</v>
      </c>
      <c r="N59" s="21">
        <v>0</v>
      </c>
      <c r="O59" s="144"/>
      <c r="P59" s="376">
        <v>0</v>
      </c>
      <c r="Q59" s="376">
        <v>0</v>
      </c>
      <c r="R59" s="376">
        <v>0</v>
      </c>
      <c r="S59" s="391">
        <v>0</v>
      </c>
      <c r="T59" s="21">
        <v>0</v>
      </c>
      <c r="U59" s="144"/>
      <c r="V59" s="376">
        <v>0</v>
      </c>
      <c r="W59" s="376">
        <v>0</v>
      </c>
      <c r="X59" s="376">
        <v>1</v>
      </c>
      <c r="Y59" s="21">
        <v>1</v>
      </c>
      <c r="Z59" s="53"/>
      <c r="AA59" s="376">
        <v>0</v>
      </c>
      <c r="AB59" s="376">
        <v>2</v>
      </c>
      <c r="AC59" s="376">
        <v>3</v>
      </c>
      <c r="AD59" s="21">
        <v>2</v>
      </c>
      <c r="AE59" s="381"/>
      <c r="AF59" s="380">
        <v>2</v>
      </c>
      <c r="AG59" s="376">
        <v>2</v>
      </c>
      <c r="AH59" s="376">
        <v>2</v>
      </c>
      <c r="AI59" s="376">
        <v>0</v>
      </c>
      <c r="AJ59" s="359">
        <f>SUM(F59:AI59)</f>
        <v>25</v>
      </c>
      <c r="AK59" s="376">
        <v>0</v>
      </c>
      <c r="AL59" s="376">
        <v>0</v>
      </c>
      <c r="AM59" s="376">
        <v>6</v>
      </c>
      <c r="AN59" s="377"/>
      <c r="AO59" s="377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</row>
    <row r="60" spans="1:60" ht="15">
      <c r="A60" s="375">
        <v>57</v>
      </c>
      <c r="B60" s="3">
        <v>45</v>
      </c>
      <c r="C60" s="384" t="s">
        <v>35</v>
      </c>
      <c r="D60" s="372">
        <v>93</v>
      </c>
      <c r="E60" s="405"/>
      <c r="F60" s="376">
        <v>1</v>
      </c>
      <c r="G60" s="376">
        <v>2</v>
      </c>
      <c r="H60" s="376">
        <v>3</v>
      </c>
      <c r="I60" s="21">
        <v>1</v>
      </c>
      <c r="J60" s="53"/>
      <c r="K60" s="376"/>
      <c r="L60" s="376">
        <v>3</v>
      </c>
      <c r="M60" s="376">
        <v>3</v>
      </c>
      <c r="N60" s="21">
        <v>3</v>
      </c>
      <c r="O60" s="53"/>
      <c r="P60" s="376">
        <v>3</v>
      </c>
      <c r="Q60" s="376">
        <v>2</v>
      </c>
      <c r="R60" s="376">
        <v>1</v>
      </c>
      <c r="S60" s="391">
        <v>3</v>
      </c>
      <c r="T60" s="21">
        <v>3</v>
      </c>
      <c r="U60" s="53"/>
      <c r="V60" s="376">
        <v>3</v>
      </c>
      <c r="W60" s="376">
        <v>3</v>
      </c>
      <c r="X60" s="376">
        <v>3</v>
      </c>
      <c r="Y60" s="21">
        <v>2</v>
      </c>
      <c r="Z60" s="53"/>
      <c r="AA60" s="376">
        <v>2</v>
      </c>
      <c r="AB60" s="376">
        <v>4</v>
      </c>
      <c r="AC60" s="376">
        <v>3</v>
      </c>
      <c r="AD60" s="21">
        <v>3</v>
      </c>
      <c r="AE60" s="381"/>
      <c r="AF60" s="380">
        <v>2</v>
      </c>
      <c r="AG60" s="376">
        <v>2</v>
      </c>
      <c r="AH60" s="376">
        <v>3</v>
      </c>
      <c r="AI60" s="376">
        <v>1</v>
      </c>
      <c r="AJ60" s="379">
        <f>SUM(F60:AI60)</f>
        <v>59</v>
      </c>
      <c r="AK60" s="376">
        <v>4</v>
      </c>
      <c r="AL60" s="376">
        <v>13</v>
      </c>
      <c r="AM60" s="376">
        <v>0</v>
      </c>
      <c r="AN60" s="377"/>
      <c r="AO60" s="377"/>
      <c r="AP60" s="376"/>
      <c r="AQ60" s="376"/>
      <c r="AR60" s="376"/>
      <c r="AS60" s="376"/>
      <c r="AT60" s="376"/>
      <c r="AU60" s="376"/>
      <c r="AV60" s="376"/>
      <c r="AW60" s="376"/>
      <c r="AX60" s="376"/>
      <c r="AY60" s="376"/>
      <c r="AZ60" s="376"/>
      <c r="BA60" s="376"/>
      <c r="BB60" s="376"/>
      <c r="BC60" s="376"/>
      <c r="BD60" s="376"/>
      <c r="BE60" s="376"/>
      <c r="BF60" s="376"/>
      <c r="BG60" s="376"/>
      <c r="BH60" s="376"/>
    </row>
    <row r="61" spans="1:60" ht="14.25">
      <c r="A61" s="375">
        <v>58</v>
      </c>
      <c r="B61" s="392">
        <v>98</v>
      </c>
      <c r="C61" s="373" t="s">
        <v>116</v>
      </c>
      <c r="D61" s="372">
        <v>93</v>
      </c>
      <c r="E61" s="390"/>
      <c r="F61" s="389"/>
      <c r="G61" s="389"/>
      <c r="H61" s="389"/>
      <c r="I61" s="388"/>
      <c r="J61" s="53"/>
      <c r="K61" s="376"/>
      <c r="L61" s="376">
        <v>2</v>
      </c>
      <c r="M61" s="376">
        <v>2</v>
      </c>
      <c r="N61" s="21">
        <v>3</v>
      </c>
      <c r="O61" s="53"/>
      <c r="P61" s="376">
        <v>3</v>
      </c>
      <c r="Q61" s="376">
        <v>2</v>
      </c>
      <c r="R61" s="376">
        <v>1</v>
      </c>
      <c r="S61" s="391">
        <v>3</v>
      </c>
      <c r="T61" s="21">
        <v>4</v>
      </c>
      <c r="U61" s="53"/>
      <c r="V61" s="376">
        <v>3</v>
      </c>
      <c r="W61" s="376">
        <v>4</v>
      </c>
      <c r="X61" s="376">
        <v>4</v>
      </c>
      <c r="Y61" s="21">
        <v>0</v>
      </c>
      <c r="Z61" s="53"/>
      <c r="AA61" s="376">
        <v>2</v>
      </c>
      <c r="AB61" s="376">
        <v>3</v>
      </c>
      <c r="AC61" s="376">
        <v>3</v>
      </c>
      <c r="AD61" s="21">
        <v>3</v>
      </c>
      <c r="AE61" s="381"/>
      <c r="AF61" s="380">
        <v>2</v>
      </c>
      <c r="AG61" s="376">
        <v>3</v>
      </c>
      <c r="AH61" s="376">
        <v>3</v>
      </c>
      <c r="AI61" s="376">
        <v>1</v>
      </c>
      <c r="AJ61" s="359">
        <f>SUM(F61:AI61)</f>
        <v>51</v>
      </c>
      <c r="AK61" s="376">
        <v>4</v>
      </c>
      <c r="AL61" s="376">
        <v>13</v>
      </c>
      <c r="AM61" s="376">
        <v>0</v>
      </c>
      <c r="AN61" s="377"/>
      <c r="AO61" s="377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376"/>
      <c r="BD61" s="376"/>
      <c r="BE61" s="376"/>
      <c r="BF61" s="376"/>
      <c r="BG61" s="376"/>
      <c r="BH61" s="376"/>
    </row>
    <row r="62" spans="1:60" ht="14.25">
      <c r="A62" s="375">
        <v>59</v>
      </c>
      <c r="B62" s="392">
        <v>16</v>
      </c>
      <c r="C62" s="373" t="s">
        <v>115</v>
      </c>
      <c r="D62" s="372">
        <v>90</v>
      </c>
      <c r="E62" s="390"/>
      <c r="F62" s="389"/>
      <c r="G62" s="389"/>
      <c r="H62" s="389"/>
      <c r="I62" s="388"/>
      <c r="J62" s="390"/>
      <c r="K62" s="389"/>
      <c r="L62" s="389"/>
      <c r="M62" s="389"/>
      <c r="N62" s="21">
        <v>3</v>
      </c>
      <c r="O62" s="53"/>
      <c r="P62" s="376">
        <v>2</v>
      </c>
      <c r="Q62" s="376">
        <v>2</v>
      </c>
      <c r="R62" s="376">
        <v>0</v>
      </c>
      <c r="S62" s="391">
        <v>2</v>
      </c>
      <c r="T62" s="21">
        <v>3</v>
      </c>
      <c r="U62" s="53"/>
      <c r="V62" s="376">
        <v>2</v>
      </c>
      <c r="W62" s="376">
        <v>3</v>
      </c>
      <c r="X62" s="376">
        <v>4</v>
      </c>
      <c r="Y62" s="21">
        <v>2</v>
      </c>
      <c r="Z62" s="53"/>
      <c r="AA62" s="376">
        <v>1</v>
      </c>
      <c r="AB62" s="376">
        <v>3</v>
      </c>
      <c r="AC62" s="376">
        <v>1</v>
      </c>
      <c r="AD62" s="21">
        <v>2</v>
      </c>
      <c r="AE62" s="381"/>
      <c r="AF62" s="380">
        <v>1</v>
      </c>
      <c r="AG62" s="376">
        <v>2</v>
      </c>
      <c r="AH62" s="376">
        <v>2</v>
      </c>
      <c r="AI62" s="376">
        <v>1</v>
      </c>
      <c r="AJ62" s="359">
        <f>SUM(F62:AI62)</f>
        <v>36</v>
      </c>
      <c r="AK62" s="376">
        <v>4</v>
      </c>
      <c r="AL62" s="376">
        <v>13</v>
      </c>
      <c r="AM62" s="376">
        <v>0</v>
      </c>
      <c r="AN62" s="377"/>
      <c r="AO62" s="377"/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376"/>
      <c r="BD62" s="376"/>
      <c r="BE62" s="376"/>
      <c r="BF62" s="376"/>
      <c r="BG62" s="376"/>
      <c r="BH62" s="376"/>
    </row>
    <row r="63" spans="1:60" ht="14.25">
      <c r="A63" s="375">
        <v>60</v>
      </c>
      <c r="B63" s="404">
        <v>2</v>
      </c>
      <c r="C63" s="403" t="s">
        <v>28</v>
      </c>
      <c r="D63" s="402">
        <v>85</v>
      </c>
      <c r="E63" s="401"/>
      <c r="F63" s="400"/>
      <c r="G63" s="400"/>
      <c r="H63" s="400"/>
      <c r="I63" s="399"/>
      <c r="J63" s="401"/>
      <c r="K63" s="400"/>
      <c r="L63" s="400"/>
      <c r="M63" s="400"/>
      <c r="N63" s="399"/>
      <c r="O63" s="396"/>
      <c r="P63" s="395">
        <v>2</v>
      </c>
      <c r="Q63" s="395">
        <v>1</v>
      </c>
      <c r="R63" s="395">
        <v>0</v>
      </c>
      <c r="S63" s="398">
        <v>1</v>
      </c>
      <c r="T63" s="397">
        <v>2</v>
      </c>
      <c r="U63" s="53"/>
      <c r="V63" s="387">
        <v>1</v>
      </c>
      <c r="W63" s="395">
        <v>2</v>
      </c>
      <c r="X63" s="395">
        <v>1</v>
      </c>
      <c r="Y63" s="397">
        <v>0</v>
      </c>
      <c r="Z63" s="396"/>
      <c r="AA63" s="395">
        <v>0</v>
      </c>
      <c r="AB63" s="387">
        <v>1</v>
      </c>
      <c r="AC63" s="387">
        <v>1</v>
      </c>
      <c r="AD63" s="142">
        <v>1</v>
      </c>
      <c r="AE63" s="381"/>
      <c r="AF63" s="394">
        <v>0</v>
      </c>
      <c r="AG63" s="387">
        <v>1</v>
      </c>
      <c r="AH63" s="387">
        <v>1</v>
      </c>
      <c r="AI63" s="387">
        <v>1</v>
      </c>
      <c r="AJ63" s="393">
        <f>SUM(F63:AI63)</f>
        <v>16</v>
      </c>
      <c r="AK63" s="387">
        <v>0</v>
      </c>
      <c r="AL63" s="376">
        <v>4</v>
      </c>
      <c r="AM63" s="376">
        <v>0</v>
      </c>
      <c r="AN63" s="377"/>
      <c r="AO63" s="377"/>
      <c r="AP63" s="376"/>
      <c r="AQ63" s="376"/>
      <c r="AR63" s="376"/>
      <c r="AS63" s="387"/>
      <c r="AT63" s="376"/>
      <c r="AU63" s="376"/>
      <c r="AV63" s="376"/>
      <c r="AW63" s="387"/>
      <c r="AX63" s="376"/>
      <c r="AY63" s="376"/>
      <c r="AZ63" s="376"/>
      <c r="BA63" s="387"/>
      <c r="BB63" s="376"/>
      <c r="BC63" s="376"/>
      <c r="BD63" s="376"/>
      <c r="BE63" s="387"/>
      <c r="BF63" s="376"/>
      <c r="BG63" s="376"/>
      <c r="BH63" s="376"/>
    </row>
    <row r="64" spans="1:55" ht="14.25">
      <c r="A64" s="375">
        <v>61</v>
      </c>
      <c r="B64" s="392">
        <v>48</v>
      </c>
      <c r="C64" s="373" t="s">
        <v>114</v>
      </c>
      <c r="D64" s="372">
        <v>93</v>
      </c>
      <c r="E64" s="390"/>
      <c r="F64" s="389"/>
      <c r="G64" s="389"/>
      <c r="H64" s="389"/>
      <c r="I64" s="388"/>
      <c r="J64" s="53"/>
      <c r="K64" s="376"/>
      <c r="L64" s="376">
        <v>3</v>
      </c>
      <c r="M64" s="376">
        <v>3</v>
      </c>
      <c r="N64" s="21">
        <v>2</v>
      </c>
      <c r="O64" s="20"/>
      <c r="P64" s="376">
        <v>3</v>
      </c>
      <c r="Q64" s="376">
        <v>2</v>
      </c>
      <c r="R64" s="376">
        <v>0</v>
      </c>
      <c r="S64" s="391">
        <v>2</v>
      </c>
      <c r="T64" s="21">
        <v>3</v>
      </c>
      <c r="U64" s="53"/>
      <c r="V64" s="376">
        <v>3</v>
      </c>
      <c r="W64" s="376">
        <v>0</v>
      </c>
      <c r="X64" s="376">
        <v>3</v>
      </c>
      <c r="Y64" s="21">
        <v>1</v>
      </c>
      <c r="Z64" s="20"/>
      <c r="AA64" s="376">
        <v>2</v>
      </c>
      <c r="AB64" s="376">
        <v>3</v>
      </c>
      <c r="AC64" s="376">
        <v>2</v>
      </c>
      <c r="AD64" s="21">
        <v>2</v>
      </c>
      <c r="AE64" s="386"/>
      <c r="AF64" s="380">
        <v>1</v>
      </c>
      <c r="AG64" s="376">
        <v>0</v>
      </c>
      <c r="AH64" s="376">
        <v>1</v>
      </c>
      <c r="AI64" s="376">
        <v>0</v>
      </c>
      <c r="AJ64" s="359">
        <f>SUM(F64:AI64)</f>
        <v>36</v>
      </c>
      <c r="AK64" s="378">
        <v>0</v>
      </c>
      <c r="AL64" s="378">
        <v>0</v>
      </c>
      <c r="AM64" s="376">
        <v>0</v>
      </c>
      <c r="AN64" s="377"/>
      <c r="AO64" s="377"/>
      <c r="AP64" s="376"/>
      <c r="AQ64" s="376"/>
      <c r="AR64" s="376"/>
      <c r="AS64" s="376"/>
      <c r="AT64" s="376"/>
      <c r="AU64" s="376"/>
      <c r="AV64" s="376"/>
      <c r="AW64" s="376"/>
      <c r="AX64" s="376"/>
      <c r="AY64" s="376"/>
      <c r="AZ64" s="376"/>
      <c r="BA64" s="376"/>
      <c r="BB64" s="376"/>
      <c r="BC64" s="376"/>
    </row>
    <row r="65" spans="1:55" ht="15">
      <c r="A65" s="375">
        <v>62</v>
      </c>
      <c r="B65" s="385">
        <v>15</v>
      </c>
      <c r="C65" s="384" t="s">
        <v>31</v>
      </c>
      <c r="D65" s="372">
        <v>85</v>
      </c>
      <c r="E65" s="53"/>
      <c r="F65" s="376">
        <v>2</v>
      </c>
      <c r="G65" s="376">
        <v>3</v>
      </c>
      <c r="H65" s="376">
        <v>2</v>
      </c>
      <c r="I65" s="21">
        <v>2</v>
      </c>
      <c r="J65" s="53"/>
      <c r="K65" s="376">
        <v>0</v>
      </c>
      <c r="L65" s="376">
        <v>3</v>
      </c>
      <c r="M65" s="376">
        <v>3</v>
      </c>
      <c r="N65" s="21">
        <v>3</v>
      </c>
      <c r="O65" s="53"/>
      <c r="P65" s="376">
        <v>3</v>
      </c>
      <c r="Q65" s="376">
        <v>2</v>
      </c>
      <c r="R65" s="376">
        <v>1</v>
      </c>
      <c r="S65" s="391">
        <v>3</v>
      </c>
      <c r="T65" s="21">
        <v>4</v>
      </c>
      <c r="U65" s="53"/>
      <c r="V65" s="376">
        <v>3</v>
      </c>
      <c r="W65" s="376">
        <v>4</v>
      </c>
      <c r="X65" s="376">
        <v>3</v>
      </c>
      <c r="Y65" s="21">
        <v>3</v>
      </c>
      <c r="Z65" s="53"/>
      <c r="AA65" s="376">
        <v>2</v>
      </c>
      <c r="AB65" s="376">
        <v>0</v>
      </c>
      <c r="AC65" s="376">
        <v>4</v>
      </c>
      <c r="AD65" s="21">
        <v>4</v>
      </c>
      <c r="AE65" s="381"/>
      <c r="AF65" s="380">
        <v>2</v>
      </c>
      <c r="AG65" s="376">
        <v>3</v>
      </c>
      <c r="AH65" s="376">
        <v>3</v>
      </c>
      <c r="AI65" s="376">
        <v>1</v>
      </c>
      <c r="AJ65" s="379">
        <f>SUM(F65:AI65)</f>
        <v>63</v>
      </c>
      <c r="AK65" s="378">
        <v>4</v>
      </c>
      <c r="AL65" s="378">
        <v>13</v>
      </c>
      <c r="AM65" s="376">
        <v>0</v>
      </c>
      <c r="AN65" s="377"/>
      <c r="AO65" s="377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6"/>
      <c r="BB65" s="376"/>
      <c r="BC65" s="376"/>
    </row>
    <row r="66" spans="1:55" ht="14.25">
      <c r="A66" s="375">
        <v>63</v>
      </c>
      <c r="B66" s="392">
        <v>94</v>
      </c>
      <c r="C66" s="373" t="s">
        <v>113</v>
      </c>
      <c r="D66" s="372">
        <v>94</v>
      </c>
      <c r="E66" s="390"/>
      <c r="F66" s="389"/>
      <c r="G66" s="389"/>
      <c r="H66" s="389"/>
      <c r="I66" s="388"/>
      <c r="J66" s="53"/>
      <c r="K66" s="389"/>
      <c r="L66" s="389"/>
      <c r="M66" s="389"/>
      <c r="N66" s="21">
        <v>3</v>
      </c>
      <c r="O66" s="20"/>
      <c r="P66" s="376">
        <v>3</v>
      </c>
      <c r="Q66" s="376">
        <v>2</v>
      </c>
      <c r="R66" s="376">
        <v>0</v>
      </c>
      <c r="S66" s="391">
        <v>3</v>
      </c>
      <c r="T66" s="21">
        <v>3</v>
      </c>
      <c r="U66" s="53"/>
      <c r="V66" s="376">
        <v>1</v>
      </c>
      <c r="W66" s="376">
        <v>3</v>
      </c>
      <c r="X66" s="376">
        <v>0</v>
      </c>
      <c r="Y66" s="21">
        <v>1</v>
      </c>
      <c r="Z66" s="20"/>
      <c r="AA66" s="376">
        <v>2</v>
      </c>
      <c r="AB66" s="376">
        <v>2</v>
      </c>
      <c r="AC66" s="376">
        <v>2</v>
      </c>
      <c r="AD66" s="21">
        <v>2</v>
      </c>
      <c r="AE66" s="381"/>
      <c r="AF66" s="380">
        <v>2</v>
      </c>
      <c r="AG66" s="376">
        <v>2</v>
      </c>
      <c r="AH66" s="376">
        <v>2</v>
      </c>
      <c r="AI66" s="376">
        <v>1</v>
      </c>
      <c r="AJ66" s="359">
        <f>SUM(F66:AI66)</f>
        <v>34</v>
      </c>
      <c r="AK66" s="378">
        <v>4</v>
      </c>
      <c r="AL66" s="378">
        <v>13</v>
      </c>
      <c r="AM66" s="376">
        <v>0</v>
      </c>
      <c r="AN66" s="377"/>
      <c r="AO66" s="377"/>
      <c r="AP66" s="376"/>
      <c r="AQ66" s="376"/>
      <c r="AR66" s="376"/>
      <c r="AS66" s="376"/>
      <c r="AT66" s="376"/>
      <c r="AU66" s="376"/>
      <c r="AV66" s="376"/>
      <c r="AW66" s="376"/>
      <c r="AX66" s="376"/>
      <c r="AY66" s="376"/>
      <c r="AZ66" s="376"/>
      <c r="BA66" s="376"/>
      <c r="BB66" s="376"/>
      <c r="BC66" s="376"/>
    </row>
    <row r="67" spans="1:55" ht="14.25">
      <c r="A67" s="375">
        <v>64</v>
      </c>
      <c r="B67" s="392">
        <v>29</v>
      </c>
      <c r="C67" s="373" t="s">
        <v>112</v>
      </c>
      <c r="D67" s="372">
        <v>94</v>
      </c>
      <c r="E67" s="390"/>
      <c r="F67" s="389"/>
      <c r="G67" s="389"/>
      <c r="H67" s="389"/>
      <c r="I67" s="388"/>
      <c r="J67" s="390"/>
      <c r="K67" s="389"/>
      <c r="L67" s="389"/>
      <c r="M67" s="389"/>
      <c r="N67" s="21">
        <v>2</v>
      </c>
      <c r="O67" s="20"/>
      <c r="P67" s="376">
        <v>0</v>
      </c>
      <c r="Q67" s="376">
        <v>1</v>
      </c>
      <c r="R67" s="376">
        <v>0</v>
      </c>
      <c r="S67" s="391">
        <v>2</v>
      </c>
      <c r="T67" s="21">
        <v>4</v>
      </c>
      <c r="U67" s="53"/>
      <c r="V67" s="376">
        <v>3</v>
      </c>
      <c r="W67" s="376">
        <v>3</v>
      </c>
      <c r="X67" s="376">
        <v>2</v>
      </c>
      <c r="Y67" s="21">
        <v>2</v>
      </c>
      <c r="Z67" s="53"/>
      <c r="AA67" s="376">
        <v>2</v>
      </c>
      <c r="AB67" s="376">
        <v>3</v>
      </c>
      <c r="AC67" s="376">
        <v>2</v>
      </c>
      <c r="AD67" s="21">
        <v>2</v>
      </c>
      <c r="AE67" s="381"/>
      <c r="AF67" s="380">
        <v>1</v>
      </c>
      <c r="AG67" s="376">
        <v>2</v>
      </c>
      <c r="AH67" s="376">
        <v>2</v>
      </c>
      <c r="AI67" s="376">
        <v>1</v>
      </c>
      <c r="AJ67" s="359">
        <f>SUM(F67:AI67)</f>
        <v>34</v>
      </c>
      <c r="AK67" s="378">
        <v>4</v>
      </c>
      <c r="AL67" s="378">
        <v>13</v>
      </c>
      <c r="AM67" s="376">
        <v>0</v>
      </c>
      <c r="AN67" s="377"/>
      <c r="AO67" s="377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  <c r="BC67" s="376"/>
    </row>
    <row r="68" spans="1:55" ht="14.25">
      <c r="A68" s="375">
        <v>65</v>
      </c>
      <c r="B68" s="392"/>
      <c r="C68" s="373" t="s">
        <v>111</v>
      </c>
      <c r="D68" s="372">
        <v>92</v>
      </c>
      <c r="E68" s="390"/>
      <c r="F68" s="389"/>
      <c r="G68" s="389"/>
      <c r="H68" s="389"/>
      <c r="I68" s="388"/>
      <c r="J68" s="390"/>
      <c r="K68" s="389"/>
      <c r="L68" s="389"/>
      <c r="M68" s="389"/>
      <c r="N68" s="21"/>
      <c r="O68" s="20"/>
      <c r="P68" s="376"/>
      <c r="Q68" s="376"/>
      <c r="R68" s="376"/>
      <c r="S68" s="391"/>
      <c r="T68" s="21"/>
      <c r="U68" s="53"/>
      <c r="V68" s="376"/>
      <c r="W68" s="376"/>
      <c r="X68" s="376"/>
      <c r="Y68" s="21"/>
      <c r="Z68" s="53"/>
      <c r="AA68" s="376"/>
      <c r="AB68" s="376"/>
      <c r="AC68" s="376"/>
      <c r="AD68" s="21"/>
      <c r="AE68" s="386"/>
      <c r="AF68" s="380"/>
      <c r="AG68" s="376"/>
      <c r="AH68" s="376"/>
      <c r="AI68" s="376">
        <v>0</v>
      </c>
      <c r="AJ68" s="359"/>
      <c r="AK68" s="378">
        <v>4</v>
      </c>
      <c r="AL68" s="378">
        <v>13</v>
      </c>
      <c r="AM68" s="376">
        <v>0</v>
      </c>
      <c r="AN68" s="377"/>
      <c r="AO68" s="377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  <c r="BC68" s="376"/>
    </row>
    <row r="69" spans="1:55" ht="15">
      <c r="A69" s="375">
        <v>66</v>
      </c>
      <c r="B69" s="374">
        <v>11</v>
      </c>
      <c r="C69" s="373" t="s">
        <v>110</v>
      </c>
      <c r="D69" s="372">
        <v>90</v>
      </c>
      <c r="E69" s="390"/>
      <c r="F69" s="389"/>
      <c r="G69" s="389"/>
      <c r="H69" s="389"/>
      <c r="I69" s="388"/>
      <c r="J69" s="390"/>
      <c r="K69" s="389"/>
      <c r="L69" s="389"/>
      <c r="M69" s="389"/>
      <c r="N69" s="388"/>
      <c r="O69" s="53"/>
      <c r="P69" s="387">
        <v>2</v>
      </c>
      <c r="Q69" s="387">
        <v>2</v>
      </c>
      <c r="R69" s="376">
        <v>0</v>
      </c>
      <c r="S69" s="391">
        <v>2</v>
      </c>
      <c r="T69" s="21">
        <v>3</v>
      </c>
      <c r="U69" s="53"/>
      <c r="V69" s="376">
        <v>2</v>
      </c>
      <c r="W69" s="376">
        <v>3</v>
      </c>
      <c r="X69" s="376">
        <v>3</v>
      </c>
      <c r="Y69" s="21">
        <v>2</v>
      </c>
      <c r="Z69" s="53"/>
      <c r="AA69" s="376">
        <v>1</v>
      </c>
      <c r="AB69" s="376">
        <v>3</v>
      </c>
      <c r="AC69" s="376">
        <v>3</v>
      </c>
      <c r="AD69" s="21">
        <v>3</v>
      </c>
      <c r="AE69" s="381"/>
      <c r="AF69" s="380">
        <v>3</v>
      </c>
      <c r="AG69" s="376">
        <v>2</v>
      </c>
      <c r="AH69" s="376">
        <v>3</v>
      </c>
      <c r="AI69" s="376">
        <v>1</v>
      </c>
      <c r="AJ69" s="359">
        <f>SUM(F69:AI69)</f>
        <v>38</v>
      </c>
      <c r="AK69" s="378">
        <v>4</v>
      </c>
      <c r="AL69" s="378">
        <v>13</v>
      </c>
      <c r="AM69" s="376">
        <v>0</v>
      </c>
      <c r="AN69" s="377"/>
      <c r="AO69" s="377"/>
      <c r="AP69" s="376"/>
      <c r="AQ69" s="376"/>
      <c r="AR69" s="376"/>
      <c r="AS69" s="376"/>
      <c r="AT69" s="376"/>
      <c r="AU69" s="376"/>
      <c r="AV69" s="376"/>
      <c r="AW69" s="376"/>
      <c r="AX69" s="376"/>
      <c r="AY69" s="376"/>
      <c r="AZ69" s="376"/>
      <c r="BA69" s="376"/>
      <c r="BB69" s="376"/>
      <c r="BC69" s="376"/>
    </row>
    <row r="70" spans="1:55" ht="15">
      <c r="A70" s="375">
        <v>67</v>
      </c>
      <c r="B70" s="385">
        <v>39</v>
      </c>
      <c r="C70" s="384" t="s">
        <v>34</v>
      </c>
      <c r="D70" s="372">
        <v>88</v>
      </c>
      <c r="E70" s="20"/>
      <c r="F70" s="376">
        <v>0</v>
      </c>
      <c r="G70" s="376">
        <v>1</v>
      </c>
      <c r="H70" s="376">
        <v>0</v>
      </c>
      <c r="I70" s="21">
        <v>0</v>
      </c>
      <c r="J70" s="20"/>
      <c r="K70" s="376">
        <v>0</v>
      </c>
      <c r="L70" s="376">
        <v>0</v>
      </c>
      <c r="M70" s="376">
        <v>1</v>
      </c>
      <c r="N70" s="21">
        <v>0</v>
      </c>
      <c r="O70" s="20"/>
      <c r="P70" s="376">
        <v>0</v>
      </c>
      <c r="Q70" s="376">
        <v>0</v>
      </c>
      <c r="R70" s="376">
        <v>0</v>
      </c>
      <c r="S70" s="391">
        <v>0</v>
      </c>
      <c r="T70" s="21">
        <v>0</v>
      </c>
      <c r="U70" s="20"/>
      <c r="V70" s="376">
        <v>0</v>
      </c>
      <c r="W70" s="376">
        <v>0</v>
      </c>
      <c r="X70" s="376">
        <v>0</v>
      </c>
      <c r="Y70" s="21">
        <v>0</v>
      </c>
      <c r="Z70" s="20"/>
      <c r="AA70" s="376">
        <v>0</v>
      </c>
      <c r="AB70" s="376">
        <v>0</v>
      </c>
      <c r="AC70" s="376">
        <v>0</v>
      </c>
      <c r="AD70" s="21">
        <v>0</v>
      </c>
      <c r="AE70" s="386"/>
      <c r="AF70" s="380">
        <v>0</v>
      </c>
      <c r="AG70" s="376">
        <v>0</v>
      </c>
      <c r="AH70" s="376">
        <v>0</v>
      </c>
      <c r="AI70" s="376">
        <v>0</v>
      </c>
      <c r="AJ70" s="359">
        <f>SUM(F70:AI70)</f>
        <v>2</v>
      </c>
      <c r="AK70" s="378">
        <v>0</v>
      </c>
      <c r="AL70" s="378">
        <v>0</v>
      </c>
      <c r="AM70" s="376">
        <v>0</v>
      </c>
      <c r="AN70" s="377"/>
      <c r="AO70" s="377"/>
      <c r="AP70" s="376"/>
      <c r="AQ70" s="376"/>
      <c r="AR70" s="376"/>
      <c r="AS70" s="376"/>
      <c r="AT70" s="376"/>
      <c r="AU70" s="376"/>
      <c r="AV70" s="376"/>
      <c r="AW70" s="376"/>
      <c r="AX70" s="376"/>
      <c r="AY70" s="376"/>
      <c r="AZ70" s="376"/>
      <c r="BA70" s="376"/>
      <c r="BB70" s="376"/>
      <c r="BC70" s="376"/>
    </row>
    <row r="71" spans="1:55" ht="15">
      <c r="A71" s="375">
        <v>68</v>
      </c>
      <c r="B71" s="374">
        <v>6</v>
      </c>
      <c r="C71" s="373" t="s">
        <v>109</v>
      </c>
      <c r="D71" s="372">
        <v>86</v>
      </c>
      <c r="E71" s="390"/>
      <c r="F71" s="389"/>
      <c r="G71" s="389"/>
      <c r="H71" s="389"/>
      <c r="I71" s="388"/>
      <c r="J71" s="390"/>
      <c r="K71" s="389"/>
      <c r="L71" s="389"/>
      <c r="M71" s="389"/>
      <c r="N71" s="388"/>
      <c r="O71" s="53"/>
      <c r="P71" s="387">
        <v>2</v>
      </c>
      <c r="Q71" s="387">
        <v>2</v>
      </c>
      <c r="R71" s="376">
        <v>0</v>
      </c>
      <c r="S71" s="376">
        <v>2</v>
      </c>
      <c r="T71" s="21">
        <v>2</v>
      </c>
      <c r="U71" s="20"/>
      <c r="V71" s="376">
        <v>0</v>
      </c>
      <c r="W71" s="376">
        <v>2</v>
      </c>
      <c r="X71" s="376">
        <v>0</v>
      </c>
      <c r="Y71" s="21">
        <v>0</v>
      </c>
      <c r="Z71" s="20"/>
      <c r="AA71" s="376">
        <v>1</v>
      </c>
      <c r="AB71" s="376">
        <v>0</v>
      </c>
      <c r="AC71" s="376">
        <v>0</v>
      </c>
      <c r="AD71" s="21">
        <v>0</v>
      </c>
      <c r="AE71" s="386"/>
      <c r="AF71" s="380">
        <v>0</v>
      </c>
      <c r="AG71" s="376">
        <v>0</v>
      </c>
      <c r="AH71" s="376">
        <v>0</v>
      </c>
      <c r="AI71" s="376">
        <v>0</v>
      </c>
      <c r="AJ71" s="359">
        <f>SUM(F71:AI71)</f>
        <v>11</v>
      </c>
      <c r="AK71" s="378">
        <v>0</v>
      </c>
      <c r="AL71" s="378">
        <v>0</v>
      </c>
      <c r="AM71" s="376">
        <v>0</v>
      </c>
      <c r="AN71" s="377"/>
      <c r="AO71" s="377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376"/>
      <c r="BC71" s="376"/>
    </row>
    <row r="72" spans="1:55" ht="15">
      <c r="A72" s="375">
        <v>69</v>
      </c>
      <c r="B72" s="385">
        <v>24</v>
      </c>
      <c r="C72" s="384" t="s">
        <v>33</v>
      </c>
      <c r="D72" s="372">
        <v>71</v>
      </c>
      <c r="E72" s="53"/>
      <c r="F72" s="382">
        <v>2</v>
      </c>
      <c r="G72" s="382">
        <v>3</v>
      </c>
      <c r="H72" s="382">
        <v>3</v>
      </c>
      <c r="I72" s="383">
        <v>2</v>
      </c>
      <c r="J72" s="53"/>
      <c r="K72" s="382">
        <v>0</v>
      </c>
      <c r="L72" s="382">
        <v>3</v>
      </c>
      <c r="M72" s="382">
        <v>3</v>
      </c>
      <c r="N72" s="383">
        <v>3</v>
      </c>
      <c r="O72" s="53"/>
      <c r="P72" s="382">
        <v>3</v>
      </c>
      <c r="Q72" s="382">
        <v>2</v>
      </c>
      <c r="R72" s="382">
        <v>1</v>
      </c>
      <c r="S72" s="382">
        <v>3</v>
      </c>
      <c r="T72" s="383">
        <v>4</v>
      </c>
      <c r="U72" s="53"/>
      <c r="V72" s="382">
        <v>3</v>
      </c>
      <c r="W72" s="382">
        <v>4</v>
      </c>
      <c r="X72" s="382">
        <v>4</v>
      </c>
      <c r="Y72" s="383">
        <v>3</v>
      </c>
      <c r="Z72" s="53"/>
      <c r="AA72" s="382">
        <v>2</v>
      </c>
      <c r="AB72" s="376">
        <v>3</v>
      </c>
      <c r="AC72" s="376">
        <v>4</v>
      </c>
      <c r="AD72" s="21">
        <v>4</v>
      </c>
      <c r="AE72" s="381"/>
      <c r="AF72" s="380">
        <v>3</v>
      </c>
      <c r="AG72" s="376">
        <v>3</v>
      </c>
      <c r="AH72" s="376">
        <v>3</v>
      </c>
      <c r="AI72" s="376">
        <v>1</v>
      </c>
      <c r="AJ72" s="379">
        <f>SUM(F72:AI72)</f>
        <v>69</v>
      </c>
      <c r="AK72" s="378">
        <v>4</v>
      </c>
      <c r="AL72" s="378">
        <v>13</v>
      </c>
      <c r="AM72" s="376">
        <v>0</v>
      </c>
      <c r="AN72" s="377"/>
      <c r="AO72" s="377"/>
      <c r="AP72" s="376"/>
      <c r="AQ72" s="376"/>
      <c r="AR72" s="376"/>
      <c r="AS72" s="376"/>
      <c r="AT72" s="376"/>
      <c r="AU72" s="376"/>
      <c r="AV72" s="376"/>
      <c r="AW72" s="376"/>
      <c r="AX72" s="376"/>
      <c r="AY72" s="376"/>
      <c r="AZ72" s="376"/>
      <c r="BA72" s="376"/>
      <c r="BB72" s="376"/>
      <c r="BC72" s="376"/>
    </row>
    <row r="73" spans="1:55" ht="15.75" thickBot="1">
      <c r="A73" s="375">
        <v>70</v>
      </c>
      <c r="B73" s="374">
        <v>0</v>
      </c>
      <c r="C73" s="373" t="s">
        <v>108</v>
      </c>
      <c r="D73" s="372">
        <v>92</v>
      </c>
      <c r="E73" s="371"/>
      <c r="F73" s="370"/>
      <c r="G73" s="370"/>
      <c r="H73" s="370"/>
      <c r="I73" s="369"/>
      <c r="J73" s="368"/>
      <c r="K73" s="367"/>
      <c r="L73" s="367"/>
      <c r="M73" s="367"/>
      <c r="N73" s="366"/>
      <c r="O73" s="365"/>
      <c r="P73" s="364"/>
      <c r="Q73" s="364"/>
      <c r="R73" s="356"/>
      <c r="S73" s="356"/>
      <c r="T73" s="362"/>
      <c r="U73" s="363"/>
      <c r="V73" s="356"/>
      <c r="W73" s="356"/>
      <c r="X73" s="356"/>
      <c r="Y73" s="362"/>
      <c r="Z73" s="363"/>
      <c r="AA73" s="356"/>
      <c r="AB73" s="356"/>
      <c r="AC73" s="356"/>
      <c r="AD73" s="362"/>
      <c r="AE73" s="361"/>
      <c r="AF73" s="360"/>
      <c r="AG73" s="356"/>
      <c r="AH73" s="356"/>
      <c r="AI73" s="356"/>
      <c r="AJ73" s="359"/>
      <c r="AK73" s="358"/>
      <c r="AL73" s="358"/>
      <c r="AM73" s="356"/>
      <c r="AN73" s="357"/>
      <c r="AO73" s="357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</row>
  </sheetData>
  <mergeCells count="12">
    <mergeCell ref="E1:I1"/>
    <mergeCell ref="J1:N1"/>
    <mergeCell ref="O1:T1"/>
    <mergeCell ref="U1:Y1"/>
    <mergeCell ref="AA1:AD1"/>
    <mergeCell ref="AF1:AI1"/>
    <mergeCell ref="AK1:AN1"/>
    <mergeCell ref="AO1:AR1"/>
    <mergeCell ref="AS1:AV1"/>
    <mergeCell ref="AW1:AZ1"/>
    <mergeCell ref="BA1:BD1"/>
    <mergeCell ref="BE1:BH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5"/>
  <sheetViews>
    <sheetView zoomScale="75" zoomScaleNormal="75" workbookViewId="0" topLeftCell="A1">
      <selection activeCell="R23" sqref="R23"/>
    </sheetView>
  </sheetViews>
  <sheetFormatPr defaultColWidth="9.00390625" defaultRowHeight="14.25"/>
  <cols>
    <col min="1" max="1" width="3.125" style="0" bestFit="1" customWidth="1"/>
    <col min="2" max="2" width="18.375" style="0" bestFit="1" customWidth="1"/>
    <col min="3" max="3" width="3.125" style="0" bestFit="1" customWidth="1"/>
    <col min="4" max="4" width="3.00390625" style="0" customWidth="1"/>
    <col min="5" max="5" width="2.25390625" style="0" bestFit="1" customWidth="1"/>
    <col min="6" max="6" width="2.125" style="0" bestFit="1" customWidth="1"/>
    <col min="7" max="7" width="2.25390625" style="0" bestFit="1" customWidth="1"/>
    <col min="8" max="8" width="2.125" style="0" bestFit="1" customWidth="1"/>
    <col min="9" max="9" width="2.25390625" style="0" bestFit="1" customWidth="1"/>
    <col min="10" max="10" width="2.125" style="0" bestFit="1" customWidth="1"/>
    <col min="11" max="11" width="2.25390625" style="0" bestFit="1" customWidth="1"/>
    <col min="12" max="12" width="2.125" style="0" bestFit="1" customWidth="1"/>
    <col min="13" max="13" width="2.25390625" style="0" bestFit="1" customWidth="1"/>
    <col min="14" max="14" width="2.625" style="0" customWidth="1"/>
    <col min="15" max="18" width="3.125" style="0" bestFit="1" customWidth="1"/>
    <col min="19" max="19" width="2.125" style="0" bestFit="1" customWidth="1"/>
    <col min="20" max="20" width="3.00390625" style="0" customWidth="1"/>
    <col min="21" max="21" width="3.50390625" style="0" customWidth="1"/>
    <col min="22" max="22" width="3.25390625" style="0" customWidth="1"/>
    <col min="23" max="23" width="2.75390625" style="0" customWidth="1"/>
    <col min="24" max="24" width="4.25390625" style="0" customWidth="1"/>
    <col min="25" max="25" width="3.50390625" style="0" customWidth="1"/>
    <col min="26" max="26" width="2.625" style="0" customWidth="1"/>
    <col min="27" max="27" width="3.50390625" style="0" customWidth="1"/>
    <col min="28" max="28" width="3.125" style="0" customWidth="1"/>
    <col min="29" max="29" width="4.125" style="0" customWidth="1"/>
    <col min="30" max="30" width="3.75390625" style="0" customWidth="1"/>
    <col min="31" max="31" width="3.875" style="0" customWidth="1"/>
    <col min="32" max="32" width="2.875" style="0" customWidth="1"/>
    <col min="33" max="33" width="4.125" style="0" customWidth="1"/>
    <col min="34" max="34" width="3.25390625" style="0" customWidth="1"/>
    <col min="35" max="36" width="3.375" style="0" customWidth="1"/>
    <col min="37" max="37" width="4.125" style="0" bestFit="1" customWidth="1"/>
    <col min="38" max="38" width="5.875" style="0" customWidth="1"/>
    <col min="39" max="39" width="4.125" style="0" bestFit="1" customWidth="1"/>
    <col min="40" max="40" width="6.50390625" style="0" bestFit="1" customWidth="1"/>
    <col min="41" max="41" width="5.125" style="0" customWidth="1"/>
  </cols>
  <sheetData>
    <row r="1" spans="1:40" ht="15">
      <c r="A1" s="249"/>
      <c r="B1" s="250" t="s">
        <v>0</v>
      </c>
      <c r="C1" s="319" t="s">
        <v>15</v>
      </c>
      <c r="D1" s="320"/>
      <c r="E1" s="319" t="s">
        <v>16</v>
      </c>
      <c r="F1" s="320"/>
      <c r="G1" s="319" t="s">
        <v>37</v>
      </c>
      <c r="H1" s="320"/>
      <c r="I1" s="319" t="s">
        <v>18</v>
      </c>
      <c r="J1" s="320"/>
      <c r="K1" s="319" t="s">
        <v>19</v>
      </c>
      <c r="L1" s="320"/>
      <c r="M1" s="319" t="s">
        <v>38</v>
      </c>
      <c r="N1" s="320"/>
      <c r="O1" s="319" t="s">
        <v>69</v>
      </c>
      <c r="P1" s="320"/>
      <c r="Q1" s="321" t="s">
        <v>15</v>
      </c>
      <c r="R1" s="322"/>
      <c r="S1" s="321" t="s">
        <v>16</v>
      </c>
      <c r="T1" s="322"/>
      <c r="U1" s="321" t="s">
        <v>37</v>
      </c>
      <c r="V1" s="322"/>
      <c r="W1" s="321" t="s">
        <v>18</v>
      </c>
      <c r="X1" s="322"/>
      <c r="Y1" s="321" t="s">
        <v>79</v>
      </c>
      <c r="Z1" s="322"/>
      <c r="AA1" s="321" t="s">
        <v>38</v>
      </c>
      <c r="AB1" s="322"/>
      <c r="AC1" s="321" t="s">
        <v>69</v>
      </c>
      <c r="AD1" s="322"/>
      <c r="AE1" s="323" t="s">
        <v>79</v>
      </c>
      <c r="AF1" s="324"/>
      <c r="AG1" s="263" t="s">
        <v>79</v>
      </c>
      <c r="AH1" s="264"/>
      <c r="AI1" s="323" t="s">
        <v>37</v>
      </c>
      <c r="AJ1" s="324"/>
      <c r="AK1" s="265" t="s">
        <v>101</v>
      </c>
      <c r="AL1" s="265" t="s">
        <v>102</v>
      </c>
      <c r="AM1" s="251"/>
      <c r="AN1" s="252"/>
    </row>
    <row r="2" spans="1:40" ht="15.75" thickBot="1">
      <c r="A2" s="162"/>
      <c r="B2" s="104"/>
      <c r="C2" s="134">
        <v>21</v>
      </c>
      <c r="D2" s="135">
        <v>1</v>
      </c>
      <c r="E2" s="134">
        <v>6</v>
      </c>
      <c r="F2" s="135">
        <v>3</v>
      </c>
      <c r="G2" s="134">
        <v>3</v>
      </c>
      <c r="H2" s="135">
        <v>4</v>
      </c>
      <c r="I2" s="134">
        <v>7</v>
      </c>
      <c r="J2" s="135">
        <v>6</v>
      </c>
      <c r="K2" s="134">
        <v>5</v>
      </c>
      <c r="L2" s="135">
        <v>4</v>
      </c>
      <c r="M2" s="134">
        <v>5</v>
      </c>
      <c r="N2" s="135">
        <v>2</v>
      </c>
      <c r="O2" s="134">
        <v>22</v>
      </c>
      <c r="P2" s="135">
        <v>0</v>
      </c>
      <c r="Q2" s="136">
        <v>15</v>
      </c>
      <c r="R2" s="137">
        <v>2</v>
      </c>
      <c r="S2" s="136">
        <v>2</v>
      </c>
      <c r="T2" s="137">
        <v>4</v>
      </c>
      <c r="U2" s="136">
        <v>5</v>
      </c>
      <c r="V2" s="137">
        <v>7</v>
      </c>
      <c r="W2" s="136">
        <v>0</v>
      </c>
      <c r="X2" s="137">
        <v>5</v>
      </c>
      <c r="Y2" s="136">
        <v>4</v>
      </c>
      <c r="Z2" s="137">
        <v>5</v>
      </c>
      <c r="AA2" s="136">
        <v>6</v>
      </c>
      <c r="AB2" s="137">
        <v>1</v>
      </c>
      <c r="AC2" s="136">
        <v>14</v>
      </c>
      <c r="AD2" s="137">
        <v>1</v>
      </c>
      <c r="AE2" s="256">
        <v>5</v>
      </c>
      <c r="AF2" s="137">
        <v>6</v>
      </c>
      <c r="AG2" s="256">
        <v>2</v>
      </c>
      <c r="AH2" s="62">
        <v>5</v>
      </c>
      <c r="AI2" s="256">
        <v>7</v>
      </c>
      <c r="AJ2" s="62">
        <v>8</v>
      </c>
      <c r="AK2" s="95">
        <f>SUM(AI2,AG2,AE2,AC2,AA2,Y2,W2,U2,S2,Q2,O2,M2,K2,I2,G2,E2,C2)</f>
        <v>129</v>
      </c>
      <c r="AL2" s="95">
        <f>SUM(AJ2,AH2,AF2,AD2,AB2,Z2,X2,V2,T2,R2,P2,N2,L2,J2,H2,F2,D2)</f>
        <v>64</v>
      </c>
      <c r="AM2" s="253"/>
      <c r="AN2" s="254"/>
    </row>
    <row r="3" spans="3:40" ht="15.75" thickBot="1">
      <c r="C3" s="130"/>
      <c r="D3" s="131"/>
      <c r="E3" s="130"/>
      <c r="F3" s="131"/>
      <c r="G3" s="130"/>
      <c r="H3" s="131"/>
      <c r="I3" s="130"/>
      <c r="J3" s="131"/>
      <c r="K3" s="130"/>
      <c r="L3" s="131"/>
      <c r="M3" s="130"/>
      <c r="N3" s="131"/>
      <c r="O3" s="130"/>
      <c r="P3" s="131"/>
      <c r="Q3" s="132"/>
      <c r="R3" s="133"/>
      <c r="S3" s="132"/>
      <c r="T3" s="133"/>
      <c r="U3" s="132"/>
      <c r="V3" s="133"/>
      <c r="W3" s="132"/>
      <c r="X3" s="133"/>
      <c r="Y3" s="132"/>
      <c r="Z3" s="133"/>
      <c r="AA3" s="132"/>
      <c r="AB3" s="133"/>
      <c r="AC3" s="132"/>
      <c r="AD3" s="133"/>
      <c r="AE3" s="241"/>
      <c r="AF3" s="242"/>
      <c r="AG3" s="241"/>
      <c r="AH3" s="243"/>
      <c r="AI3" s="241"/>
      <c r="AJ3" s="244"/>
      <c r="AK3" s="239" t="s">
        <v>85</v>
      </c>
      <c r="AL3" s="240" t="s">
        <v>100</v>
      </c>
      <c r="AM3" s="255" t="s">
        <v>95</v>
      </c>
      <c r="AN3" s="93" t="s">
        <v>94</v>
      </c>
    </row>
    <row r="4" spans="1:41" ht="15">
      <c r="A4" s="206">
        <v>15</v>
      </c>
      <c r="B4" s="150" t="s">
        <v>31</v>
      </c>
      <c r="C4" s="149">
        <v>10</v>
      </c>
      <c r="D4" s="151">
        <v>2</v>
      </c>
      <c r="E4" s="149">
        <v>2</v>
      </c>
      <c r="F4" s="151">
        <v>0</v>
      </c>
      <c r="G4" s="149">
        <v>2</v>
      </c>
      <c r="H4" s="151"/>
      <c r="I4" s="149">
        <v>4</v>
      </c>
      <c r="J4" s="151">
        <v>2</v>
      </c>
      <c r="K4" s="149">
        <v>2</v>
      </c>
      <c r="L4" s="151">
        <v>2</v>
      </c>
      <c r="M4" s="149">
        <v>2</v>
      </c>
      <c r="N4" s="151">
        <v>0</v>
      </c>
      <c r="O4" s="149">
        <v>6</v>
      </c>
      <c r="P4" s="151">
        <v>5</v>
      </c>
      <c r="Q4" s="149">
        <v>3</v>
      </c>
      <c r="R4" s="151">
        <v>4</v>
      </c>
      <c r="S4" s="149"/>
      <c r="T4" s="151"/>
      <c r="U4" s="149">
        <v>1</v>
      </c>
      <c r="V4" s="151">
        <v>3</v>
      </c>
      <c r="W4" s="266"/>
      <c r="X4" s="267"/>
      <c r="Y4" s="149">
        <v>2</v>
      </c>
      <c r="Z4" s="151">
        <v>0</v>
      </c>
      <c r="AA4" s="149">
        <v>2</v>
      </c>
      <c r="AB4" s="151">
        <v>1</v>
      </c>
      <c r="AC4" s="149">
        <v>4</v>
      </c>
      <c r="AD4" s="151">
        <v>4</v>
      </c>
      <c r="AE4" s="245">
        <v>2</v>
      </c>
      <c r="AF4" s="151">
        <v>2</v>
      </c>
      <c r="AG4" s="245">
        <v>0</v>
      </c>
      <c r="AH4" s="151">
        <v>1</v>
      </c>
      <c r="AI4" s="245">
        <v>2</v>
      </c>
      <c r="AJ4" s="164">
        <v>1</v>
      </c>
      <c r="AK4" s="257">
        <f aca="true" t="shared" si="0" ref="AK4:AK14">SUM(C4,AI4,E4,G4,I4,K4,M4,O4,Q4,S4,U4,W4,Y4,AA4,AC4,AE4,AG4)</f>
        <v>44</v>
      </c>
      <c r="AL4" s="258">
        <f aca="true" t="shared" si="1" ref="AL4:AL14">SUM(D4,F4,AJ4,H4,J4,L4,N4,P4,R4,T4,V4,X4,Z4,AB4,AD4,AF4,AH4)</f>
        <v>27</v>
      </c>
      <c r="AM4" s="246">
        <f aca="true" t="shared" si="2" ref="AM4:AM14">SUM(C4:L4,M4:AJ4)</f>
        <v>71</v>
      </c>
      <c r="AN4" s="154">
        <v>16</v>
      </c>
      <c r="AO4" t="s">
        <v>105</v>
      </c>
    </row>
    <row r="5" spans="1:40" ht="15">
      <c r="A5" s="8">
        <v>8</v>
      </c>
      <c r="B5" s="4" t="s">
        <v>27</v>
      </c>
      <c r="C5" s="8">
        <v>5</v>
      </c>
      <c r="D5" s="9">
        <v>0</v>
      </c>
      <c r="E5" s="8">
        <v>0</v>
      </c>
      <c r="F5" s="9">
        <v>1</v>
      </c>
      <c r="G5" s="8"/>
      <c r="H5" s="9"/>
      <c r="I5" s="8">
        <v>0</v>
      </c>
      <c r="J5" s="9">
        <v>2</v>
      </c>
      <c r="K5" s="8">
        <v>3</v>
      </c>
      <c r="L5" s="9"/>
      <c r="M5" s="8">
        <v>2</v>
      </c>
      <c r="N5" s="9">
        <v>0</v>
      </c>
      <c r="O5" s="8">
        <v>4</v>
      </c>
      <c r="P5" s="9">
        <v>6</v>
      </c>
      <c r="Q5" s="8">
        <v>6</v>
      </c>
      <c r="R5" s="9">
        <v>1</v>
      </c>
      <c r="S5" s="8">
        <v>1</v>
      </c>
      <c r="T5" s="9">
        <v>0</v>
      </c>
      <c r="U5" s="8">
        <v>1</v>
      </c>
      <c r="V5" s="9"/>
      <c r="W5" s="16"/>
      <c r="X5" s="17"/>
      <c r="Y5" s="8"/>
      <c r="Z5" s="9"/>
      <c r="AA5" s="8"/>
      <c r="AB5" s="9">
        <v>1</v>
      </c>
      <c r="AC5" s="8">
        <v>6</v>
      </c>
      <c r="AD5" s="9">
        <v>2</v>
      </c>
      <c r="AE5" s="7">
        <v>2</v>
      </c>
      <c r="AF5" s="9">
        <v>1</v>
      </c>
      <c r="AG5" s="7">
        <v>1</v>
      </c>
      <c r="AH5" s="9">
        <v>1</v>
      </c>
      <c r="AI5" s="7">
        <v>2</v>
      </c>
      <c r="AJ5" s="6">
        <v>2</v>
      </c>
      <c r="AK5" s="259">
        <f t="shared" si="0"/>
        <v>33</v>
      </c>
      <c r="AL5" s="260">
        <f t="shared" si="1"/>
        <v>17</v>
      </c>
      <c r="AM5" s="123">
        <f t="shared" si="2"/>
        <v>50</v>
      </c>
      <c r="AN5" s="155">
        <v>16</v>
      </c>
    </row>
    <row r="6" spans="1:40" ht="15">
      <c r="A6" s="8">
        <v>14</v>
      </c>
      <c r="B6" s="4" t="s">
        <v>26</v>
      </c>
      <c r="C6" s="8">
        <v>1</v>
      </c>
      <c r="D6" s="9">
        <v>2</v>
      </c>
      <c r="E6" s="8">
        <v>1</v>
      </c>
      <c r="F6" s="9">
        <v>3</v>
      </c>
      <c r="G6" s="8">
        <v>0</v>
      </c>
      <c r="H6" s="9">
        <v>1</v>
      </c>
      <c r="I6" s="8">
        <v>1</v>
      </c>
      <c r="J6" s="9">
        <v>1</v>
      </c>
      <c r="K6" s="8"/>
      <c r="L6" s="9"/>
      <c r="M6" s="8">
        <v>0</v>
      </c>
      <c r="N6" s="9">
        <v>1</v>
      </c>
      <c r="O6" s="8">
        <v>8</v>
      </c>
      <c r="P6" s="9">
        <v>2</v>
      </c>
      <c r="Q6" s="8">
        <v>1</v>
      </c>
      <c r="R6" s="9">
        <v>2</v>
      </c>
      <c r="S6" s="8">
        <v>0</v>
      </c>
      <c r="T6" s="9">
        <v>2</v>
      </c>
      <c r="U6" s="8">
        <v>0</v>
      </c>
      <c r="V6" s="9">
        <v>1</v>
      </c>
      <c r="W6" s="16"/>
      <c r="X6" s="17"/>
      <c r="Y6" s="8"/>
      <c r="Z6" s="9"/>
      <c r="AA6" s="8">
        <v>1</v>
      </c>
      <c r="AB6" s="9"/>
      <c r="AC6" s="8">
        <v>0</v>
      </c>
      <c r="AD6" s="9">
        <v>2</v>
      </c>
      <c r="AE6" s="7"/>
      <c r="AF6" s="9"/>
      <c r="AG6" s="7">
        <v>1</v>
      </c>
      <c r="AH6" s="9">
        <v>0</v>
      </c>
      <c r="AI6" s="7">
        <v>0</v>
      </c>
      <c r="AJ6" s="6">
        <v>1</v>
      </c>
      <c r="AK6" s="259">
        <f t="shared" si="0"/>
        <v>14</v>
      </c>
      <c r="AL6" s="260">
        <f t="shared" si="1"/>
        <v>18</v>
      </c>
      <c r="AM6" s="91">
        <f t="shared" si="2"/>
        <v>32</v>
      </c>
      <c r="AN6" s="155">
        <v>16</v>
      </c>
    </row>
    <row r="7" spans="1:40" ht="15">
      <c r="A7" s="8">
        <v>24</v>
      </c>
      <c r="B7" s="15" t="s">
        <v>33</v>
      </c>
      <c r="C7" s="8">
        <v>2</v>
      </c>
      <c r="D7" s="9">
        <v>4</v>
      </c>
      <c r="E7" s="8">
        <v>1</v>
      </c>
      <c r="F7" s="9">
        <v>0</v>
      </c>
      <c r="G7" s="8"/>
      <c r="H7" s="9"/>
      <c r="I7" s="8">
        <v>1</v>
      </c>
      <c r="J7" s="9">
        <v>2</v>
      </c>
      <c r="K7" s="8"/>
      <c r="L7" s="9"/>
      <c r="M7" s="8">
        <v>1</v>
      </c>
      <c r="N7" s="9">
        <v>3</v>
      </c>
      <c r="O7" s="8">
        <v>2</v>
      </c>
      <c r="P7" s="9">
        <v>3</v>
      </c>
      <c r="Q7" s="8">
        <v>3</v>
      </c>
      <c r="R7" s="9">
        <v>2</v>
      </c>
      <c r="S7" s="8">
        <v>1</v>
      </c>
      <c r="T7" s="9">
        <v>0</v>
      </c>
      <c r="U7" s="8">
        <v>1</v>
      </c>
      <c r="V7" s="9">
        <v>0</v>
      </c>
      <c r="W7" s="16"/>
      <c r="X7" s="17"/>
      <c r="Y7" s="8"/>
      <c r="Z7" s="9"/>
      <c r="AA7" s="8">
        <v>1</v>
      </c>
      <c r="AB7" s="9">
        <v>1</v>
      </c>
      <c r="AC7" s="8" t="s">
        <v>82</v>
      </c>
      <c r="AD7" s="9"/>
      <c r="AE7" s="7"/>
      <c r="AF7" s="9"/>
      <c r="AG7" s="7"/>
      <c r="AH7" s="9"/>
      <c r="AI7" s="7"/>
      <c r="AJ7" s="6"/>
      <c r="AK7" s="259">
        <f t="shared" si="0"/>
        <v>13</v>
      </c>
      <c r="AL7" s="260">
        <f t="shared" si="1"/>
        <v>15</v>
      </c>
      <c r="AM7" s="91">
        <f t="shared" si="2"/>
        <v>28</v>
      </c>
      <c r="AN7" s="155">
        <v>16</v>
      </c>
    </row>
    <row r="8" spans="1:40" ht="15">
      <c r="A8" s="8">
        <v>27</v>
      </c>
      <c r="B8" s="4" t="s">
        <v>30</v>
      </c>
      <c r="C8" s="8">
        <v>1</v>
      </c>
      <c r="D8" s="9">
        <v>1</v>
      </c>
      <c r="E8" s="8">
        <v>0</v>
      </c>
      <c r="F8" s="9">
        <v>1</v>
      </c>
      <c r="G8" s="8">
        <v>1</v>
      </c>
      <c r="H8" s="9">
        <v>0</v>
      </c>
      <c r="I8" s="8"/>
      <c r="J8" s="9"/>
      <c r="K8" s="8">
        <v>0</v>
      </c>
      <c r="L8" s="9">
        <v>1</v>
      </c>
      <c r="M8" s="8"/>
      <c r="N8" s="9"/>
      <c r="O8" s="8">
        <v>1</v>
      </c>
      <c r="P8" s="9">
        <v>1</v>
      </c>
      <c r="Q8" s="8"/>
      <c r="R8" s="9"/>
      <c r="S8" s="8"/>
      <c r="T8" s="9"/>
      <c r="U8" s="8"/>
      <c r="V8" s="9"/>
      <c r="W8" s="16"/>
      <c r="X8" s="17"/>
      <c r="Y8" s="8">
        <v>1</v>
      </c>
      <c r="Z8" s="9">
        <v>0</v>
      </c>
      <c r="AA8" s="8"/>
      <c r="AB8" s="9"/>
      <c r="AC8" s="8">
        <v>0</v>
      </c>
      <c r="AD8" s="9">
        <v>1</v>
      </c>
      <c r="AE8" s="7">
        <v>1</v>
      </c>
      <c r="AF8" s="9">
        <v>0</v>
      </c>
      <c r="AG8" s="7"/>
      <c r="AH8" s="9"/>
      <c r="AI8" s="7">
        <v>1</v>
      </c>
      <c r="AJ8" s="6">
        <v>1</v>
      </c>
      <c r="AK8" s="259">
        <f t="shared" si="0"/>
        <v>6</v>
      </c>
      <c r="AL8" s="260">
        <f t="shared" si="1"/>
        <v>6</v>
      </c>
      <c r="AM8" s="91">
        <f t="shared" si="2"/>
        <v>12</v>
      </c>
      <c r="AN8" s="155">
        <v>16</v>
      </c>
    </row>
    <row r="9" spans="1:40" ht="14.25">
      <c r="A9" s="8">
        <v>22</v>
      </c>
      <c r="B9" s="4" t="s">
        <v>25</v>
      </c>
      <c r="C9" s="8">
        <v>0</v>
      </c>
      <c r="D9" s="9">
        <v>2</v>
      </c>
      <c r="E9" s="8">
        <v>2</v>
      </c>
      <c r="F9" s="9">
        <v>1</v>
      </c>
      <c r="G9" s="8"/>
      <c r="H9" s="9"/>
      <c r="I9" s="8">
        <v>1</v>
      </c>
      <c r="J9" s="9">
        <v>0</v>
      </c>
      <c r="K9" s="8"/>
      <c r="L9" s="9"/>
      <c r="M9" s="8"/>
      <c r="N9" s="9"/>
      <c r="O9" s="16"/>
      <c r="P9" s="17"/>
      <c r="Q9" s="8">
        <v>0</v>
      </c>
      <c r="R9" s="9">
        <v>1</v>
      </c>
      <c r="S9" s="8"/>
      <c r="T9" s="9"/>
      <c r="U9" s="8">
        <v>1</v>
      </c>
      <c r="V9" s="9">
        <v>1</v>
      </c>
      <c r="W9" s="16"/>
      <c r="X9" s="17"/>
      <c r="Y9" s="8">
        <v>0</v>
      </c>
      <c r="Z9" s="9">
        <v>1</v>
      </c>
      <c r="AA9" s="8">
        <v>1</v>
      </c>
      <c r="AB9" s="9"/>
      <c r="AC9" s="8">
        <v>3</v>
      </c>
      <c r="AD9" s="9">
        <v>0</v>
      </c>
      <c r="AE9" s="7">
        <v>0</v>
      </c>
      <c r="AF9" s="9">
        <v>1</v>
      </c>
      <c r="AG9" s="7"/>
      <c r="AH9" s="9"/>
      <c r="AI9" s="7">
        <v>1</v>
      </c>
      <c r="AJ9" s="6">
        <v>1</v>
      </c>
      <c r="AK9" s="259">
        <f t="shared" si="0"/>
        <v>9</v>
      </c>
      <c r="AL9" s="260">
        <f t="shared" si="1"/>
        <v>8</v>
      </c>
      <c r="AM9" s="91">
        <f t="shared" si="2"/>
        <v>17</v>
      </c>
      <c r="AN9" s="156">
        <v>15</v>
      </c>
    </row>
    <row r="10" spans="1:40" s="36" customFormat="1" ht="15">
      <c r="A10" s="30">
        <v>18</v>
      </c>
      <c r="B10" s="4" t="s">
        <v>34</v>
      </c>
      <c r="C10" s="8"/>
      <c r="D10" s="9"/>
      <c r="E10" s="8"/>
      <c r="F10" s="9"/>
      <c r="G10" s="8"/>
      <c r="H10" s="9"/>
      <c r="I10" s="16"/>
      <c r="J10" s="17"/>
      <c r="K10" s="8"/>
      <c r="L10" s="9"/>
      <c r="M10" s="8"/>
      <c r="N10" s="9"/>
      <c r="O10" s="16"/>
      <c r="P10" s="17"/>
      <c r="Q10" s="16"/>
      <c r="R10" s="9"/>
      <c r="S10" s="8"/>
      <c r="T10" s="9"/>
      <c r="U10" s="8"/>
      <c r="V10" s="9"/>
      <c r="W10" s="16"/>
      <c r="X10" s="17"/>
      <c r="Y10" s="8"/>
      <c r="Z10" s="9"/>
      <c r="AA10" s="8"/>
      <c r="AB10" s="9"/>
      <c r="AC10" s="16"/>
      <c r="AD10" s="17"/>
      <c r="AE10" s="7"/>
      <c r="AF10" s="9"/>
      <c r="AG10" s="7"/>
      <c r="AH10" s="9"/>
      <c r="AI10" s="7"/>
      <c r="AJ10" s="6"/>
      <c r="AK10" s="259">
        <f t="shared" si="0"/>
        <v>0</v>
      </c>
      <c r="AL10" s="260">
        <f t="shared" si="1"/>
        <v>0</v>
      </c>
      <c r="AM10" s="91">
        <f t="shared" si="2"/>
        <v>0</v>
      </c>
      <c r="AN10" s="156">
        <v>12</v>
      </c>
    </row>
    <row r="11" spans="1:40" ht="14.25">
      <c r="A11" s="8">
        <v>9</v>
      </c>
      <c r="B11" s="4" t="s">
        <v>32</v>
      </c>
      <c r="C11" s="16"/>
      <c r="D11" s="17"/>
      <c r="E11" s="16"/>
      <c r="F11" s="17"/>
      <c r="G11" s="16"/>
      <c r="H11" s="17"/>
      <c r="I11" s="8"/>
      <c r="J11" s="9"/>
      <c r="K11" s="8"/>
      <c r="L11" s="9"/>
      <c r="M11" s="16"/>
      <c r="N11" s="17"/>
      <c r="O11" s="8">
        <v>0</v>
      </c>
      <c r="P11" s="9">
        <v>1</v>
      </c>
      <c r="Q11" s="8"/>
      <c r="R11" s="9"/>
      <c r="S11" s="8"/>
      <c r="T11" s="9"/>
      <c r="U11" s="8">
        <v>1</v>
      </c>
      <c r="V11" s="9">
        <v>0</v>
      </c>
      <c r="W11" s="16"/>
      <c r="X11" s="17"/>
      <c r="Y11" s="8"/>
      <c r="Z11" s="9"/>
      <c r="AA11" s="8"/>
      <c r="AB11" s="9">
        <v>2</v>
      </c>
      <c r="AC11" s="8" t="s">
        <v>24</v>
      </c>
      <c r="AD11" s="9"/>
      <c r="AE11" s="7"/>
      <c r="AF11" s="9"/>
      <c r="AG11" s="7"/>
      <c r="AH11" s="9"/>
      <c r="AI11" s="7">
        <v>1</v>
      </c>
      <c r="AJ11" s="6">
        <v>1</v>
      </c>
      <c r="AK11" s="259">
        <f t="shared" si="0"/>
        <v>2</v>
      </c>
      <c r="AL11" s="260">
        <f t="shared" si="1"/>
        <v>4</v>
      </c>
      <c r="AM11" s="91">
        <f t="shared" si="2"/>
        <v>6</v>
      </c>
      <c r="AN11" s="156">
        <v>11</v>
      </c>
    </row>
    <row r="12" spans="1:40" ht="14.25">
      <c r="A12" s="8">
        <v>4</v>
      </c>
      <c r="B12" s="4" t="s">
        <v>36</v>
      </c>
      <c r="C12" s="8"/>
      <c r="D12" s="9"/>
      <c r="E12" s="8"/>
      <c r="F12" s="9"/>
      <c r="G12" s="16"/>
      <c r="H12" s="17"/>
      <c r="I12" s="16"/>
      <c r="J12" s="17"/>
      <c r="K12" s="8"/>
      <c r="L12" s="9"/>
      <c r="M12" s="8"/>
      <c r="N12" s="9"/>
      <c r="O12" s="8"/>
      <c r="P12" s="9"/>
      <c r="Q12" s="8"/>
      <c r="R12" s="9"/>
      <c r="S12" s="8"/>
      <c r="T12" s="9"/>
      <c r="U12" s="16"/>
      <c r="V12" s="17"/>
      <c r="W12" s="16"/>
      <c r="X12" s="17"/>
      <c r="Y12" s="8"/>
      <c r="Z12" s="9"/>
      <c r="AA12" s="16"/>
      <c r="AB12" s="17"/>
      <c r="AC12" s="16"/>
      <c r="AD12" s="17"/>
      <c r="AE12" s="7"/>
      <c r="AF12" s="9"/>
      <c r="AG12" s="7"/>
      <c r="AH12" s="9"/>
      <c r="AI12" s="7"/>
      <c r="AJ12" s="6"/>
      <c r="AK12" s="259">
        <f t="shared" si="0"/>
        <v>0</v>
      </c>
      <c r="AL12" s="260">
        <f t="shared" si="1"/>
        <v>0</v>
      </c>
      <c r="AM12" s="91">
        <f t="shared" si="2"/>
        <v>0</v>
      </c>
      <c r="AN12" s="165">
        <v>11</v>
      </c>
    </row>
    <row r="13" spans="1:40" ht="14.25">
      <c r="A13" s="8">
        <v>13</v>
      </c>
      <c r="B13" s="4" t="s">
        <v>29</v>
      </c>
      <c r="C13" s="8"/>
      <c r="D13" s="9"/>
      <c r="E13" s="8"/>
      <c r="F13" s="9"/>
      <c r="G13" s="16"/>
      <c r="H13" s="17"/>
      <c r="I13" s="16"/>
      <c r="J13" s="17"/>
      <c r="K13" s="16"/>
      <c r="L13" s="17"/>
      <c r="M13" s="8">
        <v>0</v>
      </c>
      <c r="N13" s="9">
        <v>1</v>
      </c>
      <c r="O13" s="8">
        <v>1</v>
      </c>
      <c r="P13" s="9">
        <v>1</v>
      </c>
      <c r="Q13" s="8">
        <v>2</v>
      </c>
      <c r="R13" s="9">
        <v>0</v>
      </c>
      <c r="S13" s="8"/>
      <c r="T13" s="9"/>
      <c r="U13" s="16"/>
      <c r="V13" s="17"/>
      <c r="W13" s="16"/>
      <c r="X13" s="17"/>
      <c r="Y13" s="8">
        <v>1</v>
      </c>
      <c r="Z13" s="9">
        <v>0</v>
      </c>
      <c r="AA13" s="16"/>
      <c r="AB13" s="17"/>
      <c r="AC13" s="16"/>
      <c r="AD13" s="17"/>
      <c r="AE13" s="125"/>
      <c r="AF13" s="17"/>
      <c r="AG13" s="125"/>
      <c r="AH13" s="17"/>
      <c r="AI13" s="125"/>
      <c r="AJ13" s="126"/>
      <c r="AK13" s="259">
        <f t="shared" si="0"/>
        <v>4</v>
      </c>
      <c r="AL13" s="260">
        <f t="shared" si="1"/>
        <v>2</v>
      </c>
      <c r="AM13" s="91">
        <f t="shared" si="2"/>
        <v>6</v>
      </c>
      <c r="AN13" s="156">
        <v>6</v>
      </c>
    </row>
    <row r="14" spans="1:40" ht="15" thickBot="1">
      <c r="A14" s="10">
        <v>2</v>
      </c>
      <c r="B14" s="158" t="s">
        <v>28</v>
      </c>
      <c r="C14" s="10">
        <v>2</v>
      </c>
      <c r="D14" s="11">
        <v>1</v>
      </c>
      <c r="E14" s="10">
        <v>0</v>
      </c>
      <c r="F14" s="11">
        <v>0</v>
      </c>
      <c r="G14" s="10"/>
      <c r="H14" s="11"/>
      <c r="I14" s="86"/>
      <c r="J14" s="117"/>
      <c r="K14" s="86"/>
      <c r="L14" s="117"/>
      <c r="M14" s="86"/>
      <c r="N14" s="117"/>
      <c r="O14" s="86"/>
      <c r="P14" s="117"/>
      <c r="Q14" s="86"/>
      <c r="R14" s="117"/>
      <c r="S14" s="86"/>
      <c r="T14" s="117"/>
      <c r="U14" s="86"/>
      <c r="V14" s="117"/>
      <c r="W14" s="86"/>
      <c r="X14" s="117"/>
      <c r="Y14" s="86"/>
      <c r="Z14" s="117"/>
      <c r="AA14" s="86"/>
      <c r="AB14" s="117"/>
      <c r="AC14" s="10">
        <v>1</v>
      </c>
      <c r="AD14" s="11">
        <v>0</v>
      </c>
      <c r="AE14" s="247"/>
      <c r="AF14" s="117"/>
      <c r="AG14" s="248"/>
      <c r="AH14" s="11"/>
      <c r="AI14" s="248"/>
      <c r="AJ14" s="13"/>
      <c r="AK14" s="261">
        <f t="shared" si="0"/>
        <v>3</v>
      </c>
      <c r="AL14" s="262">
        <f t="shared" si="1"/>
        <v>1</v>
      </c>
      <c r="AM14" s="92">
        <f t="shared" si="2"/>
        <v>4</v>
      </c>
      <c r="AN14" s="161">
        <v>5</v>
      </c>
    </row>
    <row r="15" spans="3:39" ht="15" thickBot="1">
      <c r="C15" s="31">
        <f aca="true" t="shared" si="3" ref="C15:AM15">SUM(C4:C14)</f>
        <v>21</v>
      </c>
      <c r="D15" s="31">
        <f t="shared" si="3"/>
        <v>12</v>
      </c>
      <c r="E15" s="31">
        <f t="shared" si="3"/>
        <v>6</v>
      </c>
      <c r="F15" s="31">
        <f t="shared" si="3"/>
        <v>6</v>
      </c>
      <c r="G15" s="31">
        <f t="shared" si="3"/>
        <v>3</v>
      </c>
      <c r="H15" s="31">
        <f t="shared" si="3"/>
        <v>1</v>
      </c>
      <c r="I15" s="31">
        <f t="shared" si="3"/>
        <v>7</v>
      </c>
      <c r="J15" s="31">
        <f t="shared" si="3"/>
        <v>7</v>
      </c>
      <c r="K15" s="31">
        <f t="shared" si="3"/>
        <v>5</v>
      </c>
      <c r="L15" s="31">
        <f t="shared" si="3"/>
        <v>3</v>
      </c>
      <c r="M15" s="31">
        <f t="shared" si="3"/>
        <v>5</v>
      </c>
      <c r="N15" s="31">
        <f t="shared" si="3"/>
        <v>5</v>
      </c>
      <c r="O15" s="31">
        <f t="shared" si="3"/>
        <v>22</v>
      </c>
      <c r="P15" s="31">
        <f t="shared" si="3"/>
        <v>19</v>
      </c>
      <c r="Q15" s="31">
        <f t="shared" si="3"/>
        <v>15</v>
      </c>
      <c r="R15" s="31">
        <f t="shared" si="3"/>
        <v>10</v>
      </c>
      <c r="S15" s="31">
        <f t="shared" si="3"/>
        <v>2</v>
      </c>
      <c r="T15" s="31">
        <f t="shared" si="3"/>
        <v>2</v>
      </c>
      <c r="U15" s="31">
        <f t="shared" si="3"/>
        <v>5</v>
      </c>
      <c r="V15" s="31">
        <f t="shared" si="3"/>
        <v>5</v>
      </c>
      <c r="W15" s="31">
        <f t="shared" si="3"/>
        <v>0</v>
      </c>
      <c r="X15" s="31">
        <f t="shared" si="3"/>
        <v>0</v>
      </c>
      <c r="Y15" s="31">
        <f t="shared" si="3"/>
        <v>4</v>
      </c>
      <c r="Z15" s="31">
        <f t="shared" si="3"/>
        <v>1</v>
      </c>
      <c r="AA15" s="31">
        <f t="shared" si="3"/>
        <v>5</v>
      </c>
      <c r="AB15" s="31">
        <f t="shared" si="3"/>
        <v>5</v>
      </c>
      <c r="AC15" s="31">
        <f t="shared" si="3"/>
        <v>14</v>
      </c>
      <c r="AD15" s="31">
        <f t="shared" si="3"/>
        <v>9</v>
      </c>
      <c r="AE15" s="31">
        <f t="shared" si="3"/>
        <v>5</v>
      </c>
      <c r="AF15" s="31">
        <f t="shared" si="3"/>
        <v>4</v>
      </c>
      <c r="AG15" s="31">
        <f t="shared" si="3"/>
        <v>2</v>
      </c>
      <c r="AH15" s="31">
        <f t="shared" si="3"/>
        <v>2</v>
      </c>
      <c r="AI15" s="31">
        <f t="shared" si="3"/>
        <v>7</v>
      </c>
      <c r="AJ15" s="31">
        <f t="shared" si="3"/>
        <v>7</v>
      </c>
      <c r="AK15" s="72">
        <f t="shared" si="3"/>
        <v>128</v>
      </c>
      <c r="AL15" s="73">
        <f t="shared" si="3"/>
        <v>98</v>
      </c>
      <c r="AM15" s="92">
        <f t="shared" si="3"/>
        <v>226</v>
      </c>
    </row>
  </sheetData>
  <mergeCells count="16">
    <mergeCell ref="AE1:AF1"/>
    <mergeCell ref="AI1:AJ1"/>
    <mergeCell ref="Y1:Z1"/>
    <mergeCell ref="AA1:AB1"/>
    <mergeCell ref="AC1:AD1"/>
    <mergeCell ref="Q1:R1"/>
    <mergeCell ref="S1:T1"/>
    <mergeCell ref="U1:V1"/>
    <mergeCell ref="W1:X1"/>
    <mergeCell ref="O1:P1"/>
    <mergeCell ref="M1:N1"/>
    <mergeCell ref="K1:L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  <ignoredErrors>
    <ignoredError sqref="C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="75" zoomScaleNormal="75" workbookViewId="0" topLeftCell="B1">
      <selection activeCell="M31" sqref="M31"/>
    </sheetView>
  </sheetViews>
  <sheetFormatPr defaultColWidth="9.00390625" defaultRowHeight="14.25"/>
  <cols>
    <col min="1" max="1" width="3.75390625" style="2" bestFit="1" customWidth="1"/>
    <col min="2" max="2" width="15.50390625" style="2" bestFit="1" customWidth="1"/>
    <col min="3" max="3" width="3.00390625" style="2" customWidth="1"/>
    <col min="4" max="4" width="3.25390625" style="2" customWidth="1"/>
    <col min="5" max="5" width="2.75390625" style="2" customWidth="1"/>
    <col min="6" max="6" width="3.375" style="2" customWidth="1"/>
    <col min="7" max="7" width="2.625" style="2" bestFit="1" customWidth="1"/>
    <col min="8" max="8" width="3.875" style="2" customWidth="1"/>
    <col min="9" max="9" width="2.625" style="2" bestFit="1" customWidth="1"/>
    <col min="10" max="10" width="4.75390625" style="2" customWidth="1"/>
    <col min="11" max="11" width="3.125" style="2" bestFit="1" customWidth="1"/>
    <col min="12" max="12" width="3.625" style="2" customWidth="1"/>
    <col min="13" max="13" width="2.625" style="2" bestFit="1" customWidth="1"/>
    <col min="14" max="14" width="3.75390625" style="2" customWidth="1"/>
    <col min="15" max="15" width="2.625" style="2" bestFit="1" customWidth="1"/>
    <col min="16" max="16" width="6.875" style="2" customWidth="1"/>
    <col min="17" max="17" width="3.75390625" style="2" customWidth="1"/>
    <col min="18" max="18" width="6.125" style="2" customWidth="1"/>
    <col min="19" max="19" width="2.625" style="2" bestFit="1" customWidth="1"/>
    <col min="20" max="20" width="3.25390625" style="2" customWidth="1"/>
    <col min="21" max="21" width="2.625" style="2" bestFit="1" customWidth="1"/>
    <col min="22" max="22" width="3.375" style="2" customWidth="1"/>
    <col min="23" max="23" width="4.00390625" style="2" customWidth="1"/>
    <col min="24" max="24" width="3.875" style="2" customWidth="1"/>
    <col min="25" max="25" width="3.125" style="2" bestFit="1" customWidth="1"/>
    <col min="26" max="26" width="4.625" style="2" customWidth="1"/>
    <col min="27" max="27" width="3.125" style="2" bestFit="1" customWidth="1"/>
    <col min="28" max="28" width="4.125" style="2" customWidth="1"/>
    <col min="29" max="29" width="2.125" style="2" bestFit="1" customWidth="1"/>
    <col min="30" max="30" width="3.00390625" style="2" customWidth="1"/>
    <col min="31" max="31" width="4.50390625" style="2" customWidth="1"/>
    <col min="32" max="32" width="4.75390625" style="2" customWidth="1"/>
    <col min="33" max="33" width="4.25390625" style="2" customWidth="1"/>
    <col min="34" max="34" width="5.375" style="2" customWidth="1"/>
    <col min="35" max="35" width="4.125" style="2" bestFit="1" customWidth="1"/>
    <col min="36" max="36" width="4.50390625" style="2" customWidth="1"/>
    <col min="37" max="37" width="4.125" style="2" bestFit="1" customWidth="1"/>
    <col min="38" max="38" width="3.125" style="2" bestFit="1" customWidth="1"/>
    <col min="39" max="39" width="15.75390625" style="2" bestFit="1" customWidth="1"/>
    <col min="40" max="16384" width="9.00390625" style="2" customWidth="1"/>
  </cols>
  <sheetData>
    <row r="1" spans="1:38" s="1" customFormat="1" ht="15.75" thickBot="1">
      <c r="A1" s="12" t="s">
        <v>0</v>
      </c>
      <c r="B1" s="12" t="s">
        <v>0</v>
      </c>
      <c r="C1" s="325" t="s">
        <v>15</v>
      </c>
      <c r="D1" s="326"/>
      <c r="E1" s="325" t="s">
        <v>16</v>
      </c>
      <c r="F1" s="326"/>
      <c r="G1" s="325" t="s">
        <v>17</v>
      </c>
      <c r="H1" s="326"/>
      <c r="I1" s="325" t="s">
        <v>18</v>
      </c>
      <c r="J1" s="326"/>
      <c r="K1" s="325" t="s">
        <v>79</v>
      </c>
      <c r="L1" s="326"/>
      <c r="M1" s="325" t="s">
        <v>20</v>
      </c>
      <c r="N1" s="326"/>
      <c r="O1" s="325" t="s">
        <v>21</v>
      </c>
      <c r="P1" s="327"/>
      <c r="Q1" s="325" t="s">
        <v>22</v>
      </c>
      <c r="R1" s="327"/>
      <c r="S1" s="328" t="s">
        <v>15</v>
      </c>
      <c r="T1" s="329"/>
      <c r="U1" s="328" t="s">
        <v>16</v>
      </c>
      <c r="V1" s="329"/>
      <c r="W1" s="328" t="s">
        <v>17</v>
      </c>
      <c r="X1" s="329"/>
      <c r="Y1" s="328" t="s">
        <v>18</v>
      </c>
      <c r="Z1" s="329"/>
      <c r="AA1" s="328" t="s">
        <v>79</v>
      </c>
      <c r="AB1" s="329"/>
      <c r="AC1" s="328" t="s">
        <v>20</v>
      </c>
      <c r="AD1" s="329"/>
      <c r="AE1" s="328" t="s">
        <v>21</v>
      </c>
      <c r="AF1" s="330"/>
      <c r="AG1" s="328" t="s">
        <v>22</v>
      </c>
      <c r="AH1" s="330"/>
      <c r="AI1" s="238" t="s">
        <v>101</v>
      </c>
      <c r="AJ1" s="94" t="s">
        <v>82</v>
      </c>
      <c r="AK1" s="118"/>
      <c r="AL1" s="120"/>
    </row>
    <row r="2" spans="1:37" s="1" customFormat="1" ht="15.75" thickBot="1">
      <c r="A2" s="12"/>
      <c r="B2" s="12"/>
      <c r="C2" s="63">
        <v>1</v>
      </c>
      <c r="D2" s="64">
        <v>0</v>
      </c>
      <c r="E2" s="63">
        <v>8</v>
      </c>
      <c r="F2" s="64">
        <v>5</v>
      </c>
      <c r="G2" s="63">
        <v>7</v>
      </c>
      <c r="H2" s="64">
        <v>6</v>
      </c>
      <c r="I2" s="63">
        <v>5</v>
      </c>
      <c r="J2" s="64">
        <v>7</v>
      </c>
      <c r="K2" s="63">
        <v>10</v>
      </c>
      <c r="L2" s="64">
        <v>6</v>
      </c>
      <c r="M2" s="63">
        <v>8</v>
      </c>
      <c r="N2" s="64">
        <v>12</v>
      </c>
      <c r="O2" s="63">
        <v>5</v>
      </c>
      <c r="P2" s="65">
        <v>8</v>
      </c>
      <c r="Q2" s="63">
        <v>6</v>
      </c>
      <c r="R2" s="65">
        <v>7</v>
      </c>
      <c r="S2" s="63">
        <v>3</v>
      </c>
      <c r="T2" s="64">
        <v>4</v>
      </c>
      <c r="U2" s="63">
        <v>3</v>
      </c>
      <c r="V2" s="64">
        <v>4</v>
      </c>
      <c r="W2" s="63">
        <v>7</v>
      </c>
      <c r="X2" s="64">
        <v>9</v>
      </c>
      <c r="Y2" s="63">
        <v>11</v>
      </c>
      <c r="Z2" s="64">
        <v>1</v>
      </c>
      <c r="AA2" s="63">
        <v>12</v>
      </c>
      <c r="AB2" s="64">
        <v>7</v>
      </c>
      <c r="AC2" s="63">
        <v>5</v>
      </c>
      <c r="AD2" s="64">
        <v>7</v>
      </c>
      <c r="AE2" s="63">
        <v>6</v>
      </c>
      <c r="AF2" s="65">
        <v>8</v>
      </c>
      <c r="AG2" s="63">
        <v>5</v>
      </c>
      <c r="AH2" s="65">
        <v>1</v>
      </c>
      <c r="AI2" s="90">
        <f>SUM(AG2,AE2,AC2,AA2,Y2,W2,U2,S2,Q2,O2,M2,K2,I2,G2,E2,C2)</f>
        <v>102</v>
      </c>
      <c r="AJ2" s="64">
        <f>SUM(AH2,AF2,AD2,AB2,Z2,X2,V2,T2,R2,P2,N2,L2,J2,H2,F2,D2)</f>
        <v>92</v>
      </c>
      <c r="AK2" s="89"/>
    </row>
    <row r="3" spans="2:38" ht="13.5" thickBot="1">
      <c r="B3" s="129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39" ht="15">
      <c r="A4" s="3">
        <v>5</v>
      </c>
      <c r="B4" s="128" t="s">
        <v>9</v>
      </c>
      <c r="C4" s="114">
        <v>0</v>
      </c>
      <c r="D4" s="115">
        <v>1</v>
      </c>
      <c r="E4" s="114">
        <v>2</v>
      </c>
      <c r="F4" s="115">
        <v>3</v>
      </c>
      <c r="G4" s="114"/>
      <c r="H4" s="115"/>
      <c r="I4" s="114">
        <v>2</v>
      </c>
      <c r="J4" s="115">
        <v>1</v>
      </c>
      <c r="K4" s="114">
        <v>1</v>
      </c>
      <c r="L4" s="115">
        <v>2</v>
      </c>
      <c r="M4" s="114">
        <v>3</v>
      </c>
      <c r="N4" s="115">
        <v>2</v>
      </c>
      <c r="O4" s="114">
        <v>0</v>
      </c>
      <c r="P4" s="116">
        <v>1</v>
      </c>
      <c r="Q4" s="114">
        <v>0</v>
      </c>
      <c r="R4" s="116">
        <v>4</v>
      </c>
      <c r="S4" s="114">
        <v>0</v>
      </c>
      <c r="T4" s="115">
        <v>1</v>
      </c>
      <c r="U4" s="114">
        <v>1</v>
      </c>
      <c r="V4" s="115">
        <v>0</v>
      </c>
      <c r="W4" s="114">
        <v>2</v>
      </c>
      <c r="X4" s="115">
        <v>2</v>
      </c>
      <c r="Y4" s="114">
        <v>2</v>
      </c>
      <c r="Z4" s="115">
        <v>2</v>
      </c>
      <c r="AA4" s="114">
        <v>3</v>
      </c>
      <c r="AB4" s="115">
        <v>2</v>
      </c>
      <c r="AC4" s="114">
        <v>1</v>
      </c>
      <c r="AD4" s="115">
        <v>1</v>
      </c>
      <c r="AE4" s="114">
        <v>2</v>
      </c>
      <c r="AF4" s="116">
        <v>1</v>
      </c>
      <c r="AG4" s="114">
        <v>1</v>
      </c>
      <c r="AH4" s="116">
        <v>0</v>
      </c>
      <c r="AI4" s="236">
        <f aca="true" t="shared" si="0" ref="AI4:AI19">SUM(C4,E4,G4,I4,K4,M4,O4,Q4,S4,U4,W4,Y4,AA4,AC4,AE4,AG4)</f>
        <v>20</v>
      </c>
      <c r="AJ4" s="237">
        <f aca="true" t="shared" si="1" ref="AJ4:AJ19">SUM(D4,F4,H4,J4,L4,N4,P4,R4,AH4,AF4,AD4,AB4,Z4,X4,V4,T4)</f>
        <v>23</v>
      </c>
      <c r="AK4" s="124">
        <f aca="true" t="shared" si="2" ref="AK4:AK19">SUM(C4:AH4)</f>
        <v>43</v>
      </c>
      <c r="AL4" s="122">
        <v>16</v>
      </c>
      <c r="AM4" s="2" t="s">
        <v>107</v>
      </c>
    </row>
    <row r="5" spans="1:38" ht="15">
      <c r="A5" s="3">
        <v>44</v>
      </c>
      <c r="B5" s="5" t="s">
        <v>6</v>
      </c>
      <c r="C5" s="8"/>
      <c r="D5" s="9"/>
      <c r="E5" s="8"/>
      <c r="F5" s="9"/>
      <c r="G5" s="8"/>
      <c r="H5" s="9"/>
      <c r="I5" s="8"/>
      <c r="J5" s="9"/>
      <c r="K5" s="8"/>
      <c r="L5" s="9"/>
      <c r="M5" s="8"/>
      <c r="N5" s="9"/>
      <c r="O5" s="8"/>
      <c r="P5" s="6"/>
      <c r="Q5" s="8"/>
      <c r="R5" s="6"/>
      <c r="S5" s="8"/>
      <c r="T5" s="9"/>
      <c r="U5" s="8"/>
      <c r="V5" s="9"/>
      <c r="W5" s="8"/>
      <c r="X5" s="9"/>
      <c r="Y5" s="8"/>
      <c r="Z5" s="9"/>
      <c r="AA5" s="8"/>
      <c r="AB5" s="9"/>
      <c r="AC5" s="8"/>
      <c r="AD5" s="9"/>
      <c r="AE5" s="8"/>
      <c r="AF5" s="6"/>
      <c r="AG5" s="8"/>
      <c r="AH5" s="6"/>
      <c r="AI5" s="236">
        <f t="shared" si="0"/>
        <v>0</v>
      </c>
      <c r="AJ5" s="237">
        <f t="shared" si="1"/>
        <v>0</v>
      </c>
      <c r="AK5" s="119">
        <f t="shared" si="2"/>
        <v>0</v>
      </c>
      <c r="AL5" s="122">
        <v>16</v>
      </c>
    </row>
    <row r="6" spans="1:38" ht="15">
      <c r="A6" s="3">
        <v>13</v>
      </c>
      <c r="B6" s="5" t="s">
        <v>5</v>
      </c>
      <c r="C6" s="8"/>
      <c r="D6" s="9"/>
      <c r="E6" s="8"/>
      <c r="F6" s="9"/>
      <c r="G6" s="8"/>
      <c r="H6" s="9"/>
      <c r="I6" s="16"/>
      <c r="J6" s="17"/>
      <c r="K6" s="8">
        <v>2</v>
      </c>
      <c r="L6" s="9">
        <v>2</v>
      </c>
      <c r="M6" s="8">
        <v>1</v>
      </c>
      <c r="N6" s="9">
        <v>1</v>
      </c>
      <c r="O6" s="8">
        <v>2</v>
      </c>
      <c r="P6" s="6">
        <v>1</v>
      </c>
      <c r="Q6" s="8">
        <v>1</v>
      </c>
      <c r="R6" s="6">
        <v>0</v>
      </c>
      <c r="S6" s="8">
        <v>0</v>
      </c>
      <c r="T6" s="9">
        <v>2</v>
      </c>
      <c r="U6" s="8"/>
      <c r="V6" s="9"/>
      <c r="W6" s="8"/>
      <c r="X6" s="9"/>
      <c r="Y6" s="8">
        <v>3</v>
      </c>
      <c r="Z6" s="9">
        <v>0</v>
      </c>
      <c r="AA6" s="8">
        <v>0</v>
      </c>
      <c r="AB6" s="9">
        <v>2</v>
      </c>
      <c r="AC6" s="8">
        <v>1</v>
      </c>
      <c r="AD6" s="9">
        <v>1</v>
      </c>
      <c r="AE6" s="8">
        <v>2</v>
      </c>
      <c r="AF6" s="6">
        <v>0</v>
      </c>
      <c r="AG6" s="8">
        <v>0</v>
      </c>
      <c r="AH6" s="6">
        <v>1</v>
      </c>
      <c r="AI6" s="236">
        <f t="shared" si="0"/>
        <v>12</v>
      </c>
      <c r="AJ6" s="237">
        <f t="shared" si="1"/>
        <v>10</v>
      </c>
      <c r="AK6" s="119">
        <f t="shared" si="2"/>
        <v>22</v>
      </c>
      <c r="AL6" s="122">
        <v>15</v>
      </c>
    </row>
    <row r="7" spans="1:38" ht="15">
      <c r="A7" s="3">
        <v>41</v>
      </c>
      <c r="B7" s="5" t="s">
        <v>11</v>
      </c>
      <c r="C7" s="16"/>
      <c r="D7" s="17"/>
      <c r="E7" s="8"/>
      <c r="F7" s="9"/>
      <c r="G7" s="8"/>
      <c r="H7" s="9"/>
      <c r="I7" s="8"/>
      <c r="J7" s="9"/>
      <c r="K7" s="8">
        <v>1</v>
      </c>
      <c r="L7" s="9">
        <v>0</v>
      </c>
      <c r="M7" s="8">
        <v>0</v>
      </c>
      <c r="N7" s="9">
        <v>1</v>
      </c>
      <c r="O7" s="8"/>
      <c r="P7" s="6"/>
      <c r="Q7" s="8"/>
      <c r="R7" s="6"/>
      <c r="S7" s="8">
        <v>1</v>
      </c>
      <c r="T7" s="9">
        <v>0</v>
      </c>
      <c r="U7" s="8"/>
      <c r="V7" s="9"/>
      <c r="W7" s="8">
        <v>1</v>
      </c>
      <c r="X7" s="9">
        <v>0</v>
      </c>
      <c r="Y7" s="8"/>
      <c r="Z7" s="9"/>
      <c r="AA7" s="8">
        <v>0</v>
      </c>
      <c r="AB7" s="9">
        <v>1</v>
      </c>
      <c r="AC7" s="8"/>
      <c r="AD7" s="9"/>
      <c r="AE7" s="8">
        <v>0</v>
      </c>
      <c r="AF7" s="6">
        <v>0</v>
      </c>
      <c r="AG7" s="8"/>
      <c r="AH7" s="6"/>
      <c r="AI7" s="236">
        <f t="shared" si="0"/>
        <v>3</v>
      </c>
      <c r="AJ7" s="237">
        <f t="shared" si="1"/>
        <v>2</v>
      </c>
      <c r="AK7" s="119">
        <f t="shared" si="2"/>
        <v>5</v>
      </c>
      <c r="AL7" s="122">
        <v>15</v>
      </c>
    </row>
    <row r="8" spans="1:38" ht="15">
      <c r="A8" s="3">
        <v>8</v>
      </c>
      <c r="B8" s="5" t="s">
        <v>10</v>
      </c>
      <c r="C8" s="8"/>
      <c r="D8" s="9"/>
      <c r="E8" s="16"/>
      <c r="F8" s="17"/>
      <c r="G8" s="8"/>
      <c r="H8" s="9"/>
      <c r="I8" s="8"/>
      <c r="J8" s="9"/>
      <c r="K8" s="8"/>
      <c r="L8" s="9"/>
      <c r="M8" s="8"/>
      <c r="N8" s="9"/>
      <c r="O8" s="8"/>
      <c r="P8" s="6"/>
      <c r="Q8" s="8"/>
      <c r="R8" s="6"/>
      <c r="S8" s="8"/>
      <c r="T8" s="9"/>
      <c r="U8" s="8"/>
      <c r="V8" s="9"/>
      <c r="W8" s="8"/>
      <c r="X8" s="9"/>
      <c r="Y8" s="8">
        <v>0</v>
      </c>
      <c r="Z8" s="9">
        <v>1</v>
      </c>
      <c r="AA8" s="8">
        <v>1</v>
      </c>
      <c r="AB8" s="9">
        <v>0</v>
      </c>
      <c r="AC8" s="8"/>
      <c r="AD8" s="9"/>
      <c r="AE8" s="8">
        <v>0</v>
      </c>
      <c r="AF8" s="6">
        <v>1</v>
      </c>
      <c r="AG8" s="8"/>
      <c r="AH8" s="6"/>
      <c r="AI8" s="236">
        <f t="shared" si="0"/>
        <v>1</v>
      </c>
      <c r="AJ8" s="237">
        <f t="shared" si="1"/>
        <v>2</v>
      </c>
      <c r="AK8" s="119">
        <f t="shared" si="2"/>
        <v>3</v>
      </c>
      <c r="AL8" s="122">
        <v>15</v>
      </c>
    </row>
    <row r="9" spans="1:38" ht="12.75">
      <c r="A9" s="3">
        <v>3</v>
      </c>
      <c r="B9" s="5" t="s">
        <v>7</v>
      </c>
      <c r="C9" s="8"/>
      <c r="D9" s="9"/>
      <c r="E9" s="8">
        <v>4</v>
      </c>
      <c r="F9" s="9">
        <v>1</v>
      </c>
      <c r="G9" s="8">
        <v>1</v>
      </c>
      <c r="H9" s="9">
        <v>0</v>
      </c>
      <c r="I9" s="8">
        <v>1</v>
      </c>
      <c r="J9" s="9">
        <v>2</v>
      </c>
      <c r="K9" s="8">
        <v>1</v>
      </c>
      <c r="L9" s="9">
        <v>1</v>
      </c>
      <c r="M9" s="8">
        <v>2</v>
      </c>
      <c r="N9" s="9">
        <v>1</v>
      </c>
      <c r="O9" s="8">
        <v>1</v>
      </c>
      <c r="P9" s="6">
        <v>0</v>
      </c>
      <c r="Q9" s="8">
        <v>3</v>
      </c>
      <c r="R9" s="6">
        <v>0</v>
      </c>
      <c r="S9" s="8">
        <v>1</v>
      </c>
      <c r="T9" s="9">
        <v>0</v>
      </c>
      <c r="U9" s="8"/>
      <c r="V9" s="9"/>
      <c r="W9" s="16"/>
      <c r="X9" s="17"/>
      <c r="Y9" s="8">
        <v>4</v>
      </c>
      <c r="Z9" s="9">
        <v>0</v>
      </c>
      <c r="AA9" s="8">
        <v>4</v>
      </c>
      <c r="AB9" s="9">
        <v>0</v>
      </c>
      <c r="AC9" s="8"/>
      <c r="AD9" s="9"/>
      <c r="AE9" s="16"/>
      <c r="AF9" s="126"/>
      <c r="AG9" s="8">
        <v>0</v>
      </c>
      <c r="AH9" s="6">
        <v>1</v>
      </c>
      <c r="AI9" s="236">
        <f t="shared" si="0"/>
        <v>22</v>
      </c>
      <c r="AJ9" s="237">
        <f t="shared" si="1"/>
        <v>6</v>
      </c>
      <c r="AK9" s="119">
        <f t="shared" si="2"/>
        <v>28</v>
      </c>
      <c r="AL9" s="121">
        <v>14</v>
      </c>
    </row>
    <row r="10" spans="1:38" ht="12.75">
      <c r="A10" s="3">
        <v>87</v>
      </c>
      <c r="B10" s="5" t="s">
        <v>2</v>
      </c>
      <c r="C10" s="8"/>
      <c r="D10" s="9"/>
      <c r="E10" s="16"/>
      <c r="F10" s="17"/>
      <c r="G10" s="8">
        <v>2</v>
      </c>
      <c r="H10" s="9">
        <v>2</v>
      </c>
      <c r="I10" s="8">
        <v>1</v>
      </c>
      <c r="J10" s="9">
        <v>1</v>
      </c>
      <c r="K10" s="8"/>
      <c r="L10" s="9"/>
      <c r="M10" s="16"/>
      <c r="N10" s="17"/>
      <c r="O10" s="8">
        <v>1</v>
      </c>
      <c r="P10" s="6">
        <v>0</v>
      </c>
      <c r="Q10" s="8">
        <v>1</v>
      </c>
      <c r="R10" s="6">
        <v>0</v>
      </c>
      <c r="S10" s="8"/>
      <c r="T10" s="9"/>
      <c r="U10" s="8"/>
      <c r="V10" s="9"/>
      <c r="W10" s="8"/>
      <c r="X10" s="9"/>
      <c r="Y10" s="8"/>
      <c r="Z10" s="9"/>
      <c r="AA10" s="8">
        <v>1</v>
      </c>
      <c r="AB10" s="9">
        <v>1</v>
      </c>
      <c r="AC10" s="8">
        <v>0</v>
      </c>
      <c r="AD10" s="9">
        <v>1</v>
      </c>
      <c r="AE10" s="8">
        <v>0</v>
      </c>
      <c r="AF10" s="6">
        <v>1</v>
      </c>
      <c r="AG10" s="8"/>
      <c r="AH10" s="6"/>
      <c r="AI10" s="236">
        <f t="shared" si="0"/>
        <v>6</v>
      </c>
      <c r="AJ10" s="237">
        <f t="shared" si="1"/>
        <v>6</v>
      </c>
      <c r="AK10" s="119">
        <f t="shared" si="2"/>
        <v>12</v>
      </c>
      <c r="AL10" s="121">
        <v>14</v>
      </c>
    </row>
    <row r="11" spans="1:38" ht="12.75">
      <c r="A11" s="3">
        <v>69</v>
      </c>
      <c r="B11" s="5" t="s">
        <v>8</v>
      </c>
      <c r="C11" s="8"/>
      <c r="D11" s="9"/>
      <c r="E11" s="8"/>
      <c r="F11" s="9"/>
      <c r="G11" s="8">
        <v>1</v>
      </c>
      <c r="H11" s="9">
        <v>0</v>
      </c>
      <c r="I11" s="8"/>
      <c r="J11" s="9"/>
      <c r="K11" s="8"/>
      <c r="L11" s="9"/>
      <c r="M11" s="8"/>
      <c r="N11" s="9"/>
      <c r="O11" s="8">
        <v>0</v>
      </c>
      <c r="P11" s="6">
        <v>1</v>
      </c>
      <c r="Q11" s="16"/>
      <c r="R11" s="126"/>
      <c r="S11" s="16"/>
      <c r="T11" s="17"/>
      <c r="U11" s="8">
        <v>1</v>
      </c>
      <c r="V11" s="9">
        <v>0</v>
      </c>
      <c r="W11" s="16"/>
      <c r="X11" s="17"/>
      <c r="Y11" s="8"/>
      <c r="Z11" s="9"/>
      <c r="AA11" s="8">
        <v>2</v>
      </c>
      <c r="AB11" s="9">
        <v>0</v>
      </c>
      <c r="AC11" s="8">
        <v>0</v>
      </c>
      <c r="AD11" s="9">
        <v>1</v>
      </c>
      <c r="AE11" s="8">
        <v>0</v>
      </c>
      <c r="AF11" s="6">
        <v>0</v>
      </c>
      <c r="AG11" s="8"/>
      <c r="AH11" s="6"/>
      <c r="AI11" s="236">
        <f t="shared" si="0"/>
        <v>4</v>
      </c>
      <c r="AJ11" s="237">
        <f t="shared" si="1"/>
        <v>2</v>
      </c>
      <c r="AK11" s="119">
        <f t="shared" si="2"/>
        <v>6</v>
      </c>
      <c r="AL11" s="121">
        <v>13</v>
      </c>
    </row>
    <row r="12" spans="1:38" ht="12.75">
      <c r="A12" s="3">
        <v>7</v>
      </c>
      <c r="B12" s="5" t="s">
        <v>73</v>
      </c>
      <c r="C12" s="8"/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6"/>
      <c r="Q12" s="8"/>
      <c r="R12" s="6"/>
      <c r="S12" s="8"/>
      <c r="T12" s="9"/>
      <c r="U12" s="8">
        <v>1</v>
      </c>
      <c r="V12" s="9">
        <v>0</v>
      </c>
      <c r="W12" s="8">
        <v>1</v>
      </c>
      <c r="X12" s="9">
        <v>1</v>
      </c>
      <c r="Y12" s="8"/>
      <c r="Z12" s="9"/>
      <c r="AA12" s="16"/>
      <c r="AB12" s="17"/>
      <c r="AC12" s="16"/>
      <c r="AD12" s="17"/>
      <c r="AE12" s="16"/>
      <c r="AF12" s="126"/>
      <c r="AG12" s="8"/>
      <c r="AH12" s="6"/>
      <c r="AI12" s="236">
        <f t="shared" si="0"/>
        <v>2</v>
      </c>
      <c r="AJ12" s="237">
        <f t="shared" si="1"/>
        <v>1</v>
      </c>
      <c r="AK12" s="119">
        <f t="shared" si="2"/>
        <v>3</v>
      </c>
      <c r="AL12" s="121">
        <v>13</v>
      </c>
    </row>
    <row r="13" spans="1:38" ht="12.75">
      <c r="A13" s="3">
        <v>10</v>
      </c>
      <c r="B13" s="5" t="s">
        <v>13</v>
      </c>
      <c r="C13" s="8">
        <v>1</v>
      </c>
      <c r="D13" s="9">
        <v>0</v>
      </c>
      <c r="E13" s="8">
        <v>1</v>
      </c>
      <c r="F13" s="9">
        <v>0</v>
      </c>
      <c r="G13" s="8">
        <v>2</v>
      </c>
      <c r="H13" s="9">
        <v>0</v>
      </c>
      <c r="I13" s="8"/>
      <c r="J13" s="9"/>
      <c r="K13" s="8">
        <v>2</v>
      </c>
      <c r="L13" s="9">
        <v>2</v>
      </c>
      <c r="M13" s="16"/>
      <c r="N13" s="17"/>
      <c r="O13" s="8">
        <v>1</v>
      </c>
      <c r="P13" s="6">
        <v>0</v>
      </c>
      <c r="Q13" s="8">
        <v>1</v>
      </c>
      <c r="R13" s="6">
        <v>0</v>
      </c>
      <c r="S13" s="8"/>
      <c r="T13" s="9"/>
      <c r="U13" s="8"/>
      <c r="V13" s="9"/>
      <c r="W13" s="8">
        <v>0</v>
      </c>
      <c r="X13" s="9">
        <v>1</v>
      </c>
      <c r="Y13" s="16"/>
      <c r="Z13" s="17"/>
      <c r="AA13" s="8">
        <v>1</v>
      </c>
      <c r="AB13" s="9">
        <v>0</v>
      </c>
      <c r="AC13" s="8">
        <v>1</v>
      </c>
      <c r="AD13" s="9">
        <v>0</v>
      </c>
      <c r="AE13" s="16"/>
      <c r="AF13" s="126"/>
      <c r="AG13" s="16"/>
      <c r="AH13" s="126"/>
      <c r="AI13" s="236">
        <f t="shared" si="0"/>
        <v>10</v>
      </c>
      <c r="AJ13" s="237">
        <f t="shared" si="1"/>
        <v>3</v>
      </c>
      <c r="AK13" s="119">
        <f t="shared" si="2"/>
        <v>13</v>
      </c>
      <c r="AL13" s="121">
        <v>12</v>
      </c>
    </row>
    <row r="14" spans="1:38" ht="12.75">
      <c r="A14" s="3">
        <v>24</v>
      </c>
      <c r="B14" s="5" t="s">
        <v>1</v>
      </c>
      <c r="C14" s="8"/>
      <c r="D14" s="9"/>
      <c r="E14" s="16"/>
      <c r="F14" s="17"/>
      <c r="G14" s="16"/>
      <c r="H14" s="17"/>
      <c r="I14" s="8"/>
      <c r="J14" s="9"/>
      <c r="K14" s="8"/>
      <c r="L14" s="9"/>
      <c r="M14" s="8">
        <v>1</v>
      </c>
      <c r="N14" s="9">
        <v>0</v>
      </c>
      <c r="O14" s="8"/>
      <c r="P14" s="6"/>
      <c r="Q14" s="8"/>
      <c r="R14" s="6"/>
      <c r="S14" s="8"/>
      <c r="T14" s="9"/>
      <c r="U14" s="8"/>
      <c r="V14" s="9"/>
      <c r="W14" s="8"/>
      <c r="X14" s="9"/>
      <c r="Y14" s="8">
        <v>0</v>
      </c>
      <c r="Z14" s="9">
        <v>2</v>
      </c>
      <c r="AA14" s="16"/>
      <c r="AB14" s="17"/>
      <c r="AC14" s="16"/>
      <c r="AD14" s="17"/>
      <c r="AE14" s="8">
        <v>2</v>
      </c>
      <c r="AF14" s="6">
        <v>0</v>
      </c>
      <c r="AG14" s="8">
        <v>1</v>
      </c>
      <c r="AH14" s="6">
        <v>1</v>
      </c>
      <c r="AI14" s="236">
        <f t="shared" si="0"/>
        <v>4</v>
      </c>
      <c r="AJ14" s="237">
        <f t="shared" si="1"/>
        <v>3</v>
      </c>
      <c r="AK14" s="119">
        <f t="shared" si="2"/>
        <v>7</v>
      </c>
      <c r="AL14" s="121">
        <v>12</v>
      </c>
    </row>
    <row r="15" spans="1:38" s="1" customFormat="1" ht="12.75">
      <c r="A15" s="42">
        <v>9</v>
      </c>
      <c r="B15" s="5" t="s">
        <v>4</v>
      </c>
      <c r="C15" s="8"/>
      <c r="D15" s="9"/>
      <c r="E15" s="16"/>
      <c r="F15" s="17"/>
      <c r="G15" s="8">
        <v>1</v>
      </c>
      <c r="H15" s="9">
        <v>0</v>
      </c>
      <c r="I15" s="8">
        <v>1</v>
      </c>
      <c r="J15" s="9">
        <v>0</v>
      </c>
      <c r="K15" s="8">
        <v>1</v>
      </c>
      <c r="L15" s="9">
        <v>0</v>
      </c>
      <c r="M15" s="16"/>
      <c r="N15" s="17"/>
      <c r="O15" s="8"/>
      <c r="P15" s="6"/>
      <c r="Q15" s="8"/>
      <c r="R15" s="6"/>
      <c r="S15" s="8">
        <v>1</v>
      </c>
      <c r="T15" s="9">
        <v>0</v>
      </c>
      <c r="U15" s="16"/>
      <c r="V15" s="17"/>
      <c r="W15" s="16"/>
      <c r="X15" s="17"/>
      <c r="Y15" s="8">
        <v>0</v>
      </c>
      <c r="Z15" s="9">
        <v>1</v>
      </c>
      <c r="AA15" s="16"/>
      <c r="AB15" s="17"/>
      <c r="AC15" s="8">
        <v>1</v>
      </c>
      <c r="AD15" s="9">
        <v>0</v>
      </c>
      <c r="AE15" s="16"/>
      <c r="AF15" s="126"/>
      <c r="AG15" s="8">
        <v>2</v>
      </c>
      <c r="AH15" s="6">
        <v>0</v>
      </c>
      <c r="AI15" s="236">
        <f t="shared" si="0"/>
        <v>7</v>
      </c>
      <c r="AJ15" s="237">
        <f t="shared" si="1"/>
        <v>1</v>
      </c>
      <c r="AK15" s="119">
        <f t="shared" si="2"/>
        <v>8</v>
      </c>
      <c r="AL15" s="121">
        <v>10</v>
      </c>
    </row>
    <row r="16" spans="1:38" ht="12.75">
      <c r="A16" s="3">
        <v>12</v>
      </c>
      <c r="B16" s="5" t="s">
        <v>3</v>
      </c>
      <c r="C16" s="8"/>
      <c r="D16" s="9"/>
      <c r="E16" s="8"/>
      <c r="F16" s="9"/>
      <c r="G16" s="16"/>
      <c r="H16" s="17"/>
      <c r="I16" s="16"/>
      <c r="J16" s="17"/>
      <c r="K16" s="16"/>
      <c r="L16" s="17"/>
      <c r="M16" s="8"/>
      <c r="N16" s="9"/>
      <c r="O16" s="8"/>
      <c r="P16" s="6"/>
      <c r="Q16" s="8"/>
      <c r="R16" s="6"/>
      <c r="S16" s="16"/>
      <c r="T16" s="17"/>
      <c r="U16" s="8"/>
      <c r="V16" s="9"/>
      <c r="W16" s="8"/>
      <c r="X16" s="9"/>
      <c r="Y16" s="8">
        <v>2</v>
      </c>
      <c r="Z16" s="9">
        <v>0</v>
      </c>
      <c r="AA16" s="8">
        <v>0</v>
      </c>
      <c r="AB16" s="9">
        <v>1</v>
      </c>
      <c r="AC16" s="16"/>
      <c r="AD16" s="17"/>
      <c r="AE16" s="16"/>
      <c r="AF16" s="126"/>
      <c r="AG16" s="8">
        <v>1</v>
      </c>
      <c r="AH16" s="6">
        <v>1</v>
      </c>
      <c r="AI16" s="236">
        <f t="shared" si="0"/>
        <v>3</v>
      </c>
      <c r="AJ16" s="237">
        <f t="shared" si="1"/>
        <v>2</v>
      </c>
      <c r="AK16" s="119">
        <f t="shared" si="2"/>
        <v>5</v>
      </c>
      <c r="AL16" s="121">
        <v>10</v>
      </c>
    </row>
    <row r="17" spans="1:38" ht="12.75">
      <c r="A17" s="3">
        <v>88</v>
      </c>
      <c r="B17" s="5" t="s">
        <v>12</v>
      </c>
      <c r="C17" s="8"/>
      <c r="D17" s="9"/>
      <c r="E17" s="8">
        <v>1</v>
      </c>
      <c r="F17" s="9">
        <v>0</v>
      </c>
      <c r="G17" s="8"/>
      <c r="H17" s="9"/>
      <c r="I17" s="16"/>
      <c r="J17" s="17"/>
      <c r="K17" s="8">
        <v>2</v>
      </c>
      <c r="L17" s="9">
        <v>0</v>
      </c>
      <c r="M17" s="8">
        <v>1</v>
      </c>
      <c r="N17" s="9">
        <v>0</v>
      </c>
      <c r="O17" s="8">
        <v>0</v>
      </c>
      <c r="P17" s="6">
        <v>1</v>
      </c>
      <c r="Q17" s="8" t="s">
        <v>24</v>
      </c>
      <c r="R17" s="6"/>
      <c r="S17" s="8"/>
      <c r="T17" s="9"/>
      <c r="U17" s="16"/>
      <c r="V17" s="17"/>
      <c r="W17" s="8">
        <v>1</v>
      </c>
      <c r="X17" s="9">
        <v>1</v>
      </c>
      <c r="Y17" s="16"/>
      <c r="Z17" s="17"/>
      <c r="AA17" s="16"/>
      <c r="AB17" s="17"/>
      <c r="AC17" s="8">
        <v>1</v>
      </c>
      <c r="AD17" s="9">
        <v>0</v>
      </c>
      <c r="AE17" s="16"/>
      <c r="AF17" s="126"/>
      <c r="AG17" s="16"/>
      <c r="AH17" s="126"/>
      <c r="AI17" s="236">
        <f t="shared" si="0"/>
        <v>6</v>
      </c>
      <c r="AJ17" s="237">
        <f t="shared" si="1"/>
        <v>2</v>
      </c>
      <c r="AK17" s="119">
        <f t="shared" si="2"/>
        <v>8</v>
      </c>
      <c r="AL17" s="121">
        <v>9</v>
      </c>
    </row>
    <row r="18" spans="1:38" ht="12.75">
      <c r="A18" s="3">
        <v>25</v>
      </c>
      <c r="B18" s="5" t="s">
        <v>14</v>
      </c>
      <c r="C18" s="8"/>
      <c r="D18" s="9"/>
      <c r="E18" s="8">
        <v>0</v>
      </c>
      <c r="F18" s="9">
        <v>1</v>
      </c>
      <c r="G18" s="16"/>
      <c r="H18" s="17"/>
      <c r="I18" s="8"/>
      <c r="J18" s="9"/>
      <c r="K18" s="8"/>
      <c r="L18" s="9"/>
      <c r="M18" s="16"/>
      <c r="N18" s="17"/>
      <c r="O18" s="8"/>
      <c r="P18" s="6"/>
      <c r="Q18" s="8"/>
      <c r="R18" s="6"/>
      <c r="S18" s="8"/>
      <c r="T18" s="9"/>
      <c r="U18" s="16"/>
      <c r="V18" s="17"/>
      <c r="W18" s="8"/>
      <c r="X18" s="9"/>
      <c r="Y18" s="8"/>
      <c r="Z18" s="9"/>
      <c r="AA18" s="16"/>
      <c r="AB18" s="17"/>
      <c r="AC18" s="16"/>
      <c r="AD18" s="17"/>
      <c r="AE18" s="16"/>
      <c r="AF18" s="126"/>
      <c r="AG18" s="16"/>
      <c r="AH18" s="126"/>
      <c r="AI18" s="236">
        <f t="shared" si="0"/>
        <v>0</v>
      </c>
      <c r="AJ18" s="237">
        <f t="shared" si="1"/>
        <v>1</v>
      </c>
      <c r="AK18" s="119">
        <f t="shared" si="2"/>
        <v>1</v>
      </c>
      <c r="AL18" s="121">
        <v>9</v>
      </c>
    </row>
    <row r="19" spans="1:38" ht="12.75">
      <c r="A19" s="3">
        <v>29</v>
      </c>
      <c r="B19" s="5" t="s">
        <v>84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61"/>
      <c r="Q19" s="39"/>
      <c r="R19" s="61"/>
      <c r="S19" s="39"/>
      <c r="T19" s="40"/>
      <c r="U19" s="39"/>
      <c r="V19" s="40"/>
      <c r="W19" s="39"/>
      <c r="X19" s="40"/>
      <c r="Y19" s="39"/>
      <c r="Z19" s="40"/>
      <c r="AA19" s="39"/>
      <c r="AB19" s="40"/>
      <c r="AC19" s="39"/>
      <c r="AD19" s="40"/>
      <c r="AE19" s="8">
        <v>0</v>
      </c>
      <c r="AF19" s="6">
        <v>1</v>
      </c>
      <c r="AG19" s="8">
        <v>0</v>
      </c>
      <c r="AH19" s="6">
        <v>0</v>
      </c>
      <c r="AI19" s="236">
        <f t="shared" si="0"/>
        <v>0</v>
      </c>
      <c r="AJ19" s="237">
        <f t="shared" si="1"/>
        <v>1</v>
      </c>
      <c r="AK19" s="119">
        <f t="shared" si="2"/>
        <v>1</v>
      </c>
      <c r="AL19" s="121">
        <v>2</v>
      </c>
    </row>
    <row r="20" spans="3:37" ht="12.75">
      <c r="C20" s="1">
        <f aca="true" t="shared" si="3" ref="C20:AK20">SUM(C4:C19)</f>
        <v>1</v>
      </c>
      <c r="D20" s="2">
        <f t="shared" si="3"/>
        <v>1</v>
      </c>
      <c r="E20" s="1">
        <f t="shared" si="3"/>
        <v>8</v>
      </c>
      <c r="F20" s="2">
        <f t="shared" si="3"/>
        <v>5</v>
      </c>
      <c r="G20" s="1">
        <f t="shared" si="3"/>
        <v>7</v>
      </c>
      <c r="H20" s="2">
        <f t="shared" si="3"/>
        <v>2</v>
      </c>
      <c r="I20" s="1">
        <f t="shared" si="3"/>
        <v>5</v>
      </c>
      <c r="J20" s="2">
        <f t="shared" si="3"/>
        <v>4</v>
      </c>
      <c r="K20" s="1">
        <f t="shared" si="3"/>
        <v>10</v>
      </c>
      <c r="L20" s="2">
        <f t="shared" si="3"/>
        <v>7</v>
      </c>
      <c r="M20" s="1">
        <f t="shared" si="3"/>
        <v>8</v>
      </c>
      <c r="N20" s="2">
        <f t="shared" si="3"/>
        <v>5</v>
      </c>
      <c r="O20" s="1">
        <f t="shared" si="3"/>
        <v>5</v>
      </c>
      <c r="P20" s="2">
        <f t="shared" si="3"/>
        <v>4</v>
      </c>
      <c r="Q20" s="1">
        <f t="shared" si="3"/>
        <v>6</v>
      </c>
      <c r="R20" s="2">
        <f t="shared" si="3"/>
        <v>4</v>
      </c>
      <c r="S20" s="1">
        <f t="shared" si="3"/>
        <v>3</v>
      </c>
      <c r="T20" s="2">
        <f t="shared" si="3"/>
        <v>3</v>
      </c>
      <c r="U20" s="2">
        <f t="shared" si="3"/>
        <v>3</v>
      </c>
      <c r="V20" s="2">
        <f t="shared" si="3"/>
        <v>0</v>
      </c>
      <c r="W20" s="1">
        <f t="shared" si="3"/>
        <v>5</v>
      </c>
      <c r="X20" s="2">
        <f t="shared" si="3"/>
        <v>5</v>
      </c>
      <c r="Y20" s="1">
        <f t="shared" si="3"/>
        <v>11</v>
      </c>
      <c r="Z20" s="2">
        <f t="shared" si="3"/>
        <v>6</v>
      </c>
      <c r="AA20" s="1">
        <f t="shared" si="3"/>
        <v>12</v>
      </c>
      <c r="AB20" s="2">
        <f t="shared" si="3"/>
        <v>7</v>
      </c>
      <c r="AC20" s="1">
        <f t="shared" si="3"/>
        <v>5</v>
      </c>
      <c r="AD20" s="2">
        <f t="shared" si="3"/>
        <v>4</v>
      </c>
      <c r="AE20" s="1">
        <f t="shared" si="3"/>
        <v>6</v>
      </c>
      <c r="AF20" s="2">
        <f t="shared" si="3"/>
        <v>4</v>
      </c>
      <c r="AG20" s="1">
        <f t="shared" si="3"/>
        <v>5</v>
      </c>
      <c r="AH20" s="2">
        <f t="shared" si="3"/>
        <v>4</v>
      </c>
      <c r="AI20" s="2">
        <f t="shared" si="3"/>
        <v>100</v>
      </c>
      <c r="AJ20" s="2">
        <f t="shared" si="3"/>
        <v>65</v>
      </c>
      <c r="AK20" s="2">
        <f t="shared" si="3"/>
        <v>165</v>
      </c>
    </row>
  </sheetData>
  <mergeCells count="16">
    <mergeCell ref="AE1:AF1"/>
    <mergeCell ref="AG1:AH1"/>
    <mergeCell ref="W1:X1"/>
    <mergeCell ref="Y1:Z1"/>
    <mergeCell ref="AA1:AB1"/>
    <mergeCell ref="AC1:AD1"/>
    <mergeCell ref="U1:V1"/>
    <mergeCell ref="I1:J1"/>
    <mergeCell ref="K1:L1"/>
    <mergeCell ref="M1:N1"/>
    <mergeCell ref="O1:P1"/>
    <mergeCell ref="S1:T1"/>
    <mergeCell ref="C1:D1"/>
    <mergeCell ref="E1:F1"/>
    <mergeCell ref="G1:H1"/>
    <mergeCell ref="Q1:R1"/>
  </mergeCells>
  <printOptions/>
  <pageMargins left="0.75" right="0.75" top="1" bottom="1" header="0.5" footer="0.5"/>
  <pageSetup horizontalDpi="1200" verticalDpi="1200" orientation="portrait" paperSize="9" r:id="rId1"/>
  <ignoredErrors>
    <ignoredError sqref="C20:E20 F20:G20 H20:I20 R20:AC20 O20:P20 M20:N20 K20:L20 J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="80" zoomScaleNormal="80" workbookViewId="0" topLeftCell="A1">
      <selection activeCell="J40" sqref="J40"/>
    </sheetView>
  </sheetViews>
  <sheetFormatPr defaultColWidth="9.00390625" defaultRowHeight="14.25"/>
  <cols>
    <col min="1" max="1" width="4.25390625" style="0" bestFit="1" customWidth="1"/>
    <col min="2" max="2" width="16.50390625" style="0" bestFit="1" customWidth="1"/>
    <col min="3" max="3" width="4.125" style="0" customWidth="1"/>
    <col min="4" max="4" width="4.375" style="0" customWidth="1"/>
    <col min="5" max="5" width="3.75390625" style="0" customWidth="1"/>
    <col min="6" max="6" width="4.125" style="0" customWidth="1"/>
    <col min="7" max="7" width="3.875" style="0" customWidth="1"/>
    <col min="8" max="8" width="6.75390625" style="0" customWidth="1"/>
    <col min="9" max="9" width="4.75390625" style="0" customWidth="1"/>
    <col min="10" max="10" width="4.875" style="0" customWidth="1"/>
    <col min="11" max="11" width="3.75390625" style="0" customWidth="1"/>
    <col min="12" max="12" width="4.25390625" style="0" customWidth="1"/>
    <col min="13" max="13" width="4.00390625" style="0" customWidth="1"/>
    <col min="14" max="14" width="4.375" style="0" customWidth="1"/>
    <col min="15" max="15" width="3.375" style="0" customWidth="1"/>
    <col min="16" max="16" width="3.875" style="0" customWidth="1"/>
    <col min="17" max="17" width="5.125" style="0" customWidth="1"/>
    <col min="18" max="18" width="7.75390625" style="0" customWidth="1"/>
    <col min="19" max="19" width="4.25390625" style="0" customWidth="1"/>
    <col min="20" max="20" width="5.50390625" style="0" customWidth="1"/>
    <col min="21" max="21" width="4.25390625" style="0" customWidth="1"/>
    <col min="22" max="22" width="5.25390625" style="0" customWidth="1"/>
    <col min="23" max="23" width="4.25390625" style="0" customWidth="1"/>
    <col min="24" max="24" width="5.375" style="0" bestFit="1" customWidth="1"/>
    <col min="26" max="26" width="6.50390625" style="0" bestFit="1" customWidth="1"/>
    <col min="27" max="27" width="13.25390625" style="0" bestFit="1" customWidth="1"/>
  </cols>
  <sheetData>
    <row r="1" spans="1:24" ht="15">
      <c r="A1" s="12"/>
      <c r="B1" s="12" t="s">
        <v>98</v>
      </c>
      <c r="C1" s="333" t="s">
        <v>16</v>
      </c>
      <c r="D1" s="334"/>
      <c r="E1" s="333" t="s">
        <v>63</v>
      </c>
      <c r="F1" s="334"/>
      <c r="G1" s="333" t="s">
        <v>64</v>
      </c>
      <c r="H1" s="334"/>
      <c r="I1" s="333" t="s">
        <v>65</v>
      </c>
      <c r="J1" s="334"/>
      <c r="K1" s="333" t="s">
        <v>18</v>
      </c>
      <c r="L1" s="334"/>
      <c r="M1" s="331" t="s">
        <v>16</v>
      </c>
      <c r="N1" s="332"/>
      <c r="O1" s="331" t="s">
        <v>75</v>
      </c>
      <c r="P1" s="332"/>
      <c r="Q1" s="331" t="s">
        <v>64</v>
      </c>
      <c r="R1" s="335"/>
      <c r="S1" s="331" t="s">
        <v>65</v>
      </c>
      <c r="T1" s="332"/>
      <c r="U1" s="331" t="s">
        <v>18</v>
      </c>
      <c r="V1" s="332"/>
      <c r="W1" s="71" t="s">
        <v>101</v>
      </c>
      <c r="X1" s="71" t="s">
        <v>82</v>
      </c>
    </row>
    <row r="2" spans="1:26" ht="15.75" thickBot="1">
      <c r="A2" s="12"/>
      <c r="B2" s="12"/>
      <c r="C2" s="68">
        <v>4</v>
      </c>
      <c r="D2" s="69">
        <v>16</v>
      </c>
      <c r="E2" s="49">
        <v>13</v>
      </c>
      <c r="F2" s="50">
        <v>3</v>
      </c>
      <c r="G2" s="49">
        <v>5</v>
      </c>
      <c r="H2" s="50">
        <v>11</v>
      </c>
      <c r="I2" s="49">
        <v>17</v>
      </c>
      <c r="J2" s="50">
        <v>2</v>
      </c>
      <c r="K2" s="49">
        <v>6</v>
      </c>
      <c r="L2" s="50">
        <v>2</v>
      </c>
      <c r="M2" s="49">
        <v>7</v>
      </c>
      <c r="N2" s="50">
        <v>5</v>
      </c>
      <c r="O2" s="49">
        <v>7</v>
      </c>
      <c r="P2" s="50">
        <v>5</v>
      </c>
      <c r="Q2" s="49">
        <v>5</v>
      </c>
      <c r="R2" s="51">
        <v>6</v>
      </c>
      <c r="S2" s="49">
        <v>9</v>
      </c>
      <c r="T2" s="50">
        <v>1</v>
      </c>
      <c r="U2" s="49">
        <v>4</v>
      </c>
      <c r="V2" s="50">
        <v>8</v>
      </c>
      <c r="W2" s="70">
        <f>SUM(C2,E2,G2,I2,K2,M2,O2,Q2,S2,U2)</f>
        <v>77</v>
      </c>
      <c r="X2" s="70">
        <f>SUM(V2,T2,R2,P2,N2,L2,J2,H2,F2,D2)</f>
        <v>59</v>
      </c>
      <c r="Y2" s="14"/>
      <c r="Z2" s="71"/>
    </row>
    <row r="3" spans="1:26" ht="15.75" thickBot="1">
      <c r="A3" s="268"/>
      <c r="B3" s="268"/>
      <c r="C3" s="130"/>
      <c r="D3" s="131"/>
      <c r="E3" s="132"/>
      <c r="F3" s="133"/>
      <c r="G3" s="132"/>
      <c r="H3" s="133"/>
      <c r="I3" s="132"/>
      <c r="J3" s="133"/>
      <c r="K3" s="132"/>
      <c r="L3" s="133"/>
      <c r="M3" s="132"/>
      <c r="N3" s="133"/>
      <c r="O3" s="132"/>
      <c r="P3" s="133"/>
      <c r="Q3" s="132"/>
      <c r="R3" s="70"/>
      <c r="S3" s="132"/>
      <c r="T3" s="133"/>
      <c r="U3" s="132"/>
      <c r="V3" s="70"/>
      <c r="W3" s="70" t="s">
        <v>85</v>
      </c>
      <c r="X3" s="70" t="s">
        <v>86</v>
      </c>
      <c r="Y3" s="36" t="s">
        <v>99</v>
      </c>
      <c r="Z3" s="36" t="s">
        <v>94</v>
      </c>
    </row>
    <row r="4" spans="1:26" ht="15">
      <c r="A4" s="206">
        <v>5</v>
      </c>
      <c r="B4" s="269" t="s">
        <v>9</v>
      </c>
      <c r="C4" s="149">
        <v>1</v>
      </c>
      <c r="D4" s="151"/>
      <c r="E4" s="149">
        <v>3</v>
      </c>
      <c r="F4" s="151">
        <v>3</v>
      </c>
      <c r="G4" s="149">
        <v>1</v>
      </c>
      <c r="H4" s="151">
        <v>1</v>
      </c>
      <c r="I4" s="149">
        <v>4</v>
      </c>
      <c r="J4" s="151">
        <v>4</v>
      </c>
      <c r="K4" s="149">
        <v>4</v>
      </c>
      <c r="L4" s="151">
        <v>0</v>
      </c>
      <c r="M4" s="149">
        <v>1</v>
      </c>
      <c r="N4" s="151">
        <v>1</v>
      </c>
      <c r="O4" s="149">
        <v>2</v>
      </c>
      <c r="P4" s="151">
        <v>1</v>
      </c>
      <c r="Q4" s="149">
        <v>3</v>
      </c>
      <c r="R4" s="164">
        <v>1</v>
      </c>
      <c r="S4" s="149">
        <v>3</v>
      </c>
      <c r="T4" s="151">
        <v>0</v>
      </c>
      <c r="U4" s="149"/>
      <c r="V4" s="164"/>
      <c r="W4" s="270">
        <f>SUM(C4,E4,G4,I4,K4,M4,O4,Q4,S4,U4)</f>
        <v>22</v>
      </c>
      <c r="X4" s="271">
        <f aca="true" t="shared" si="0" ref="X4:X24">SUM(V4,T4,R4,P4,N4,L4,J4,H4,F4,D4)</f>
        <v>11</v>
      </c>
      <c r="Y4" s="272">
        <f aca="true" t="shared" si="1" ref="Y4:Y24">SUM(C4:V4)</f>
        <v>33</v>
      </c>
      <c r="Z4" s="154">
        <v>10</v>
      </c>
    </row>
    <row r="5" spans="1:26" ht="15">
      <c r="A5" s="8">
        <v>41</v>
      </c>
      <c r="B5" s="304" t="s">
        <v>11</v>
      </c>
      <c r="C5" s="8"/>
      <c r="D5" s="9"/>
      <c r="E5" s="8">
        <v>0</v>
      </c>
      <c r="F5" s="9">
        <v>1</v>
      </c>
      <c r="G5" s="8">
        <v>1</v>
      </c>
      <c r="H5" s="9">
        <v>0</v>
      </c>
      <c r="I5" s="8">
        <v>1</v>
      </c>
      <c r="J5" s="9">
        <v>2</v>
      </c>
      <c r="K5" s="8"/>
      <c r="L5" s="9"/>
      <c r="M5" s="8">
        <v>1</v>
      </c>
      <c r="N5" s="9">
        <v>0</v>
      </c>
      <c r="O5" s="8">
        <v>0</v>
      </c>
      <c r="P5" s="9">
        <v>1</v>
      </c>
      <c r="Q5" s="8"/>
      <c r="R5" s="6"/>
      <c r="S5" s="8">
        <v>0</v>
      </c>
      <c r="T5" s="9">
        <v>1</v>
      </c>
      <c r="U5" s="8"/>
      <c r="V5" s="6"/>
      <c r="W5" s="55">
        <f aca="true" t="shared" si="2" ref="W5:W24">SUM(C5,E5,G5,I5,K5,M5,O5,Q5,S5,U5)</f>
        <v>3</v>
      </c>
      <c r="X5" s="234">
        <f t="shared" si="0"/>
        <v>5</v>
      </c>
      <c r="Y5" s="87">
        <f t="shared" si="1"/>
        <v>8</v>
      </c>
      <c r="Z5" s="155">
        <v>10</v>
      </c>
    </row>
    <row r="6" spans="1:26" ht="15">
      <c r="A6" s="8">
        <v>7</v>
      </c>
      <c r="B6" s="5" t="s">
        <v>73</v>
      </c>
      <c r="C6" s="8">
        <v>1</v>
      </c>
      <c r="D6" s="9">
        <v>0</v>
      </c>
      <c r="E6" s="8">
        <v>1</v>
      </c>
      <c r="F6" s="9">
        <v>1</v>
      </c>
      <c r="G6" s="8"/>
      <c r="H6" s="9"/>
      <c r="I6" s="8">
        <v>2</v>
      </c>
      <c r="J6" s="9">
        <v>1</v>
      </c>
      <c r="K6" s="8"/>
      <c r="L6" s="9"/>
      <c r="M6" s="16"/>
      <c r="N6" s="17"/>
      <c r="O6" s="8"/>
      <c r="P6" s="9"/>
      <c r="Q6" s="8"/>
      <c r="R6" s="6"/>
      <c r="S6" s="8">
        <v>1</v>
      </c>
      <c r="T6" s="9">
        <v>0</v>
      </c>
      <c r="U6" s="8"/>
      <c r="V6" s="6"/>
      <c r="W6" s="55">
        <f t="shared" si="2"/>
        <v>5</v>
      </c>
      <c r="X6" s="234">
        <f t="shared" si="0"/>
        <v>2</v>
      </c>
      <c r="Y6" s="87">
        <f t="shared" si="1"/>
        <v>7</v>
      </c>
      <c r="Z6" s="155">
        <v>9</v>
      </c>
    </row>
    <row r="7" spans="1:26" ht="15">
      <c r="A7" s="8">
        <v>44</v>
      </c>
      <c r="B7" s="48" t="s">
        <v>6</v>
      </c>
      <c r="C7" s="8"/>
      <c r="D7" s="9"/>
      <c r="E7" s="8"/>
      <c r="F7" s="9"/>
      <c r="G7" s="8"/>
      <c r="H7" s="9"/>
      <c r="I7" s="8"/>
      <c r="J7" s="9"/>
      <c r="K7" s="8"/>
      <c r="L7" s="9"/>
      <c r="M7" s="8"/>
      <c r="N7" s="9"/>
      <c r="O7" s="16"/>
      <c r="P7" s="17"/>
      <c r="Q7" s="8"/>
      <c r="R7" s="6"/>
      <c r="S7" s="8"/>
      <c r="T7" s="9"/>
      <c r="U7" s="8"/>
      <c r="V7" s="6"/>
      <c r="W7" s="55">
        <f t="shared" si="2"/>
        <v>0</v>
      </c>
      <c r="X7" s="234">
        <f t="shared" si="0"/>
        <v>0</v>
      </c>
      <c r="Y7" s="87">
        <f t="shared" si="1"/>
        <v>0</v>
      </c>
      <c r="Z7" s="155">
        <v>9</v>
      </c>
    </row>
    <row r="8" spans="1:26" ht="14.25">
      <c r="A8" s="8">
        <v>13</v>
      </c>
      <c r="B8" s="304" t="s">
        <v>5</v>
      </c>
      <c r="C8" s="16"/>
      <c r="D8" s="17"/>
      <c r="E8" s="8">
        <v>3</v>
      </c>
      <c r="F8" s="9">
        <v>0</v>
      </c>
      <c r="G8" s="8">
        <v>0</v>
      </c>
      <c r="H8" s="9">
        <v>2</v>
      </c>
      <c r="I8" s="16"/>
      <c r="J8" s="17"/>
      <c r="K8" s="8"/>
      <c r="L8" s="9"/>
      <c r="M8" s="8">
        <v>1</v>
      </c>
      <c r="N8" s="9">
        <v>1</v>
      </c>
      <c r="O8" s="8">
        <v>3</v>
      </c>
      <c r="P8" s="9">
        <v>0</v>
      </c>
      <c r="Q8" s="8">
        <v>0</v>
      </c>
      <c r="R8" s="6">
        <v>2</v>
      </c>
      <c r="S8" s="8"/>
      <c r="T8" s="9"/>
      <c r="U8" s="8"/>
      <c r="V8" s="6"/>
      <c r="W8" s="55">
        <f t="shared" si="2"/>
        <v>7</v>
      </c>
      <c r="X8" s="234">
        <f t="shared" si="0"/>
        <v>5</v>
      </c>
      <c r="Y8" s="87">
        <f t="shared" si="1"/>
        <v>12</v>
      </c>
      <c r="Z8" s="156">
        <v>8</v>
      </c>
    </row>
    <row r="9" spans="1:26" ht="14.25">
      <c r="A9" s="8">
        <v>12</v>
      </c>
      <c r="B9" s="304" t="s">
        <v>3</v>
      </c>
      <c r="C9" s="8"/>
      <c r="D9" s="9"/>
      <c r="E9" s="16"/>
      <c r="F9" s="17"/>
      <c r="G9" s="8"/>
      <c r="H9" s="9"/>
      <c r="I9" s="8">
        <v>3</v>
      </c>
      <c r="J9" s="9">
        <v>1</v>
      </c>
      <c r="K9" s="8">
        <v>0</v>
      </c>
      <c r="L9" s="9">
        <v>1</v>
      </c>
      <c r="M9" s="8">
        <v>1</v>
      </c>
      <c r="N9" s="9">
        <v>1</v>
      </c>
      <c r="O9" s="16"/>
      <c r="P9" s="17"/>
      <c r="Q9" s="8"/>
      <c r="R9" s="6"/>
      <c r="S9" s="8">
        <v>3</v>
      </c>
      <c r="T9" s="9">
        <v>0</v>
      </c>
      <c r="U9" s="8"/>
      <c r="V9" s="6"/>
      <c r="W9" s="55">
        <f t="shared" si="2"/>
        <v>7</v>
      </c>
      <c r="X9" s="234">
        <f t="shared" si="0"/>
        <v>3</v>
      </c>
      <c r="Y9" s="87">
        <f t="shared" si="1"/>
        <v>10</v>
      </c>
      <c r="Z9" s="156">
        <v>8</v>
      </c>
    </row>
    <row r="10" spans="1:26" ht="14.25">
      <c r="A10" s="8">
        <v>10</v>
      </c>
      <c r="B10" s="304" t="s">
        <v>13</v>
      </c>
      <c r="C10" s="16"/>
      <c r="D10" s="17"/>
      <c r="E10" s="8">
        <v>0</v>
      </c>
      <c r="F10" s="9">
        <v>1</v>
      </c>
      <c r="G10" s="8"/>
      <c r="H10" s="9"/>
      <c r="I10" s="8">
        <v>6</v>
      </c>
      <c r="J10" s="9">
        <v>1</v>
      </c>
      <c r="K10" s="8"/>
      <c r="L10" s="9"/>
      <c r="M10" s="16"/>
      <c r="N10" s="17"/>
      <c r="O10" s="8">
        <v>1</v>
      </c>
      <c r="P10" s="9">
        <v>0</v>
      </c>
      <c r="Q10" s="8"/>
      <c r="R10" s="6"/>
      <c r="S10" s="8">
        <v>1</v>
      </c>
      <c r="T10" s="9">
        <v>0</v>
      </c>
      <c r="U10" s="8"/>
      <c r="V10" s="6"/>
      <c r="W10" s="55">
        <f t="shared" si="2"/>
        <v>8</v>
      </c>
      <c r="X10" s="234">
        <f t="shared" si="0"/>
        <v>2</v>
      </c>
      <c r="Y10" s="87">
        <f t="shared" si="1"/>
        <v>10</v>
      </c>
      <c r="Z10" s="156">
        <v>8</v>
      </c>
    </row>
    <row r="11" spans="1:26" ht="14.25">
      <c r="A11" s="8">
        <v>3</v>
      </c>
      <c r="B11" s="5" t="s">
        <v>7</v>
      </c>
      <c r="C11" s="16"/>
      <c r="D11" s="17"/>
      <c r="E11" s="8">
        <v>5</v>
      </c>
      <c r="F11" s="9">
        <v>0</v>
      </c>
      <c r="G11" s="8">
        <v>1</v>
      </c>
      <c r="H11" s="9">
        <v>1</v>
      </c>
      <c r="I11" s="16"/>
      <c r="J11" s="17"/>
      <c r="K11" s="8">
        <v>1</v>
      </c>
      <c r="L11" s="9">
        <v>2</v>
      </c>
      <c r="M11" s="8">
        <v>3</v>
      </c>
      <c r="N11" s="9">
        <v>1</v>
      </c>
      <c r="O11" s="8">
        <v>0</v>
      </c>
      <c r="P11" s="9">
        <v>2</v>
      </c>
      <c r="Q11" s="16"/>
      <c r="R11" s="126"/>
      <c r="S11" s="8">
        <v>1</v>
      </c>
      <c r="T11" s="9">
        <v>1</v>
      </c>
      <c r="U11" s="8"/>
      <c r="V11" s="6"/>
      <c r="W11" s="55">
        <f t="shared" si="2"/>
        <v>11</v>
      </c>
      <c r="X11" s="234">
        <f t="shared" si="0"/>
        <v>7</v>
      </c>
      <c r="Y11" s="87">
        <f t="shared" si="1"/>
        <v>18</v>
      </c>
      <c r="Z11" s="156">
        <v>7</v>
      </c>
    </row>
    <row r="12" spans="1:26" ht="14.25">
      <c r="A12" s="8">
        <v>87</v>
      </c>
      <c r="B12" s="304" t="s">
        <v>2</v>
      </c>
      <c r="C12" s="8"/>
      <c r="D12" s="9"/>
      <c r="E12" s="8">
        <v>1</v>
      </c>
      <c r="F12" s="9">
        <v>2</v>
      </c>
      <c r="G12" s="8"/>
      <c r="H12" s="9"/>
      <c r="I12" s="16"/>
      <c r="J12" s="17"/>
      <c r="K12" s="8"/>
      <c r="L12" s="9"/>
      <c r="M12" s="8"/>
      <c r="N12" s="9"/>
      <c r="O12" s="16"/>
      <c r="P12" s="17"/>
      <c r="Q12" s="8">
        <v>2</v>
      </c>
      <c r="R12" s="6">
        <v>0</v>
      </c>
      <c r="S12" s="16"/>
      <c r="T12" s="17"/>
      <c r="U12" s="8"/>
      <c r="V12" s="6"/>
      <c r="W12" s="55">
        <f t="shared" si="2"/>
        <v>3</v>
      </c>
      <c r="X12" s="234">
        <f t="shared" si="0"/>
        <v>2</v>
      </c>
      <c r="Y12" s="87">
        <f t="shared" si="1"/>
        <v>5</v>
      </c>
      <c r="Z12" s="156">
        <v>7</v>
      </c>
    </row>
    <row r="13" spans="1:26" ht="14.25">
      <c r="A13" s="8">
        <v>25</v>
      </c>
      <c r="B13" s="5" t="s">
        <v>14</v>
      </c>
      <c r="C13" s="8">
        <v>0</v>
      </c>
      <c r="D13" s="9">
        <v>1</v>
      </c>
      <c r="E13" s="8">
        <v>0</v>
      </c>
      <c r="F13" s="9">
        <v>1</v>
      </c>
      <c r="G13" s="8"/>
      <c r="H13" s="9"/>
      <c r="I13" s="16"/>
      <c r="J13" s="17"/>
      <c r="K13" s="16"/>
      <c r="L13" s="17"/>
      <c r="M13" s="8"/>
      <c r="N13" s="9"/>
      <c r="O13" s="8">
        <v>0</v>
      </c>
      <c r="P13" s="9">
        <v>1</v>
      </c>
      <c r="Q13" s="8">
        <v>0</v>
      </c>
      <c r="R13" s="6">
        <v>1</v>
      </c>
      <c r="S13" s="16"/>
      <c r="T13" s="17"/>
      <c r="U13" s="8"/>
      <c r="V13" s="6"/>
      <c r="W13" s="55">
        <f t="shared" si="2"/>
        <v>0</v>
      </c>
      <c r="X13" s="234">
        <f t="shared" si="0"/>
        <v>4</v>
      </c>
      <c r="Y13" s="87">
        <f t="shared" si="1"/>
        <v>4</v>
      </c>
      <c r="Z13" s="156">
        <v>7</v>
      </c>
    </row>
    <row r="14" spans="1:26" ht="14.25">
      <c r="A14" s="8">
        <v>19</v>
      </c>
      <c r="B14" s="304" t="s">
        <v>80</v>
      </c>
      <c r="C14" s="8">
        <v>0</v>
      </c>
      <c r="D14" s="9">
        <v>2</v>
      </c>
      <c r="E14" s="39"/>
      <c r="F14" s="40"/>
      <c r="G14" s="39"/>
      <c r="H14" s="40"/>
      <c r="I14" s="39"/>
      <c r="J14" s="40"/>
      <c r="K14" s="39"/>
      <c r="L14" s="40"/>
      <c r="M14" s="8">
        <v>0</v>
      </c>
      <c r="N14" s="9">
        <v>1</v>
      </c>
      <c r="O14" s="8"/>
      <c r="P14" s="9"/>
      <c r="Q14" s="8"/>
      <c r="R14" s="6"/>
      <c r="S14" s="8">
        <v>0</v>
      </c>
      <c r="T14" s="9">
        <v>1</v>
      </c>
      <c r="U14" s="8"/>
      <c r="V14" s="6"/>
      <c r="W14" s="55">
        <f t="shared" si="2"/>
        <v>0</v>
      </c>
      <c r="X14" s="234">
        <f t="shared" si="0"/>
        <v>4</v>
      </c>
      <c r="Y14" s="87">
        <f t="shared" si="1"/>
        <v>4</v>
      </c>
      <c r="Z14" s="156">
        <v>6</v>
      </c>
    </row>
    <row r="15" spans="1:26" ht="14.25">
      <c r="A15" s="8">
        <v>29</v>
      </c>
      <c r="B15" s="48" t="s">
        <v>84</v>
      </c>
      <c r="C15" s="8"/>
      <c r="D15" s="9"/>
      <c r="E15" s="39"/>
      <c r="F15" s="40"/>
      <c r="G15" s="39"/>
      <c r="H15" s="40"/>
      <c r="I15" s="39"/>
      <c r="J15" s="40"/>
      <c r="K15" s="39"/>
      <c r="L15" s="40"/>
      <c r="M15" s="8"/>
      <c r="N15" s="9"/>
      <c r="O15" s="8" t="s">
        <v>92</v>
      </c>
      <c r="P15" s="9"/>
      <c r="Q15" s="8"/>
      <c r="R15" s="6"/>
      <c r="S15" s="8"/>
      <c r="T15" s="9"/>
      <c r="U15" s="8"/>
      <c r="V15" s="6"/>
      <c r="W15" s="55">
        <f t="shared" si="2"/>
        <v>0</v>
      </c>
      <c r="X15" s="234">
        <f t="shared" si="0"/>
        <v>0</v>
      </c>
      <c r="Y15" s="87">
        <f t="shared" si="1"/>
        <v>0</v>
      </c>
      <c r="Z15" s="156">
        <v>6</v>
      </c>
    </row>
    <row r="16" spans="1:26" ht="14.25">
      <c r="A16" s="8">
        <v>69</v>
      </c>
      <c r="B16" s="5" t="s">
        <v>8</v>
      </c>
      <c r="C16" s="16"/>
      <c r="D16" s="17"/>
      <c r="E16" s="8"/>
      <c r="F16" s="9"/>
      <c r="G16" s="8"/>
      <c r="H16" s="9"/>
      <c r="I16" s="8"/>
      <c r="J16" s="9"/>
      <c r="K16" s="16"/>
      <c r="L16" s="17"/>
      <c r="M16" s="8"/>
      <c r="N16" s="9"/>
      <c r="O16" s="16"/>
      <c r="P16" s="17"/>
      <c r="Q16" s="16"/>
      <c r="R16" s="126"/>
      <c r="S16" s="8"/>
      <c r="T16" s="9"/>
      <c r="U16" s="8"/>
      <c r="V16" s="6"/>
      <c r="W16" s="55">
        <f t="shared" si="2"/>
        <v>0</v>
      </c>
      <c r="X16" s="234">
        <f t="shared" si="0"/>
        <v>0</v>
      </c>
      <c r="Y16" s="87">
        <f t="shared" si="1"/>
        <v>0</v>
      </c>
      <c r="Z16" s="156">
        <v>6</v>
      </c>
    </row>
    <row r="17" spans="1:26" s="36" customFormat="1" ht="15">
      <c r="A17" s="8">
        <v>20</v>
      </c>
      <c r="B17" s="304" t="s">
        <v>89</v>
      </c>
      <c r="C17" s="8">
        <v>2</v>
      </c>
      <c r="D17" s="9">
        <v>0</v>
      </c>
      <c r="E17" s="16"/>
      <c r="F17" s="17"/>
      <c r="G17" s="16"/>
      <c r="H17" s="17"/>
      <c r="I17" s="16"/>
      <c r="J17" s="17"/>
      <c r="K17" s="16"/>
      <c r="L17" s="17"/>
      <c r="M17" s="8">
        <v>0</v>
      </c>
      <c r="N17" s="9">
        <v>2</v>
      </c>
      <c r="O17" s="8">
        <v>1</v>
      </c>
      <c r="P17" s="9">
        <v>1</v>
      </c>
      <c r="Q17" s="16"/>
      <c r="R17" s="126"/>
      <c r="S17" s="8"/>
      <c r="T17" s="9"/>
      <c r="U17" s="8"/>
      <c r="V17" s="6"/>
      <c r="W17" s="55">
        <f t="shared" si="2"/>
        <v>3</v>
      </c>
      <c r="X17" s="234">
        <f t="shared" si="0"/>
        <v>3</v>
      </c>
      <c r="Y17" s="87">
        <f t="shared" si="1"/>
        <v>6</v>
      </c>
      <c r="Z17" s="156">
        <v>5</v>
      </c>
    </row>
    <row r="18" spans="1:26" s="36" customFormat="1" ht="15">
      <c r="A18" s="8">
        <v>24</v>
      </c>
      <c r="B18" s="304" t="s">
        <v>1</v>
      </c>
      <c r="C18" s="16"/>
      <c r="D18" s="17"/>
      <c r="E18" s="16"/>
      <c r="F18" s="17"/>
      <c r="G18" s="8">
        <v>1</v>
      </c>
      <c r="H18" s="9">
        <v>0</v>
      </c>
      <c r="I18" s="8">
        <v>1</v>
      </c>
      <c r="J18" s="9">
        <v>2</v>
      </c>
      <c r="K18" s="8"/>
      <c r="L18" s="9"/>
      <c r="M18" s="16"/>
      <c r="N18" s="17"/>
      <c r="O18" s="16"/>
      <c r="P18" s="17"/>
      <c r="Q18" s="16"/>
      <c r="R18" s="126"/>
      <c r="S18" s="8"/>
      <c r="T18" s="9"/>
      <c r="U18" s="8"/>
      <c r="V18" s="6"/>
      <c r="W18" s="55">
        <f t="shared" si="2"/>
        <v>2</v>
      </c>
      <c r="X18" s="234">
        <f t="shared" si="0"/>
        <v>2</v>
      </c>
      <c r="Y18" s="87">
        <f t="shared" si="1"/>
        <v>4</v>
      </c>
      <c r="Z18" s="156">
        <v>5</v>
      </c>
    </row>
    <row r="19" spans="1:26" ht="14.25">
      <c r="A19" s="8">
        <v>18</v>
      </c>
      <c r="B19" s="304" t="s">
        <v>90</v>
      </c>
      <c r="C19" s="8"/>
      <c r="D19" s="9"/>
      <c r="E19" s="16"/>
      <c r="F19" s="17"/>
      <c r="G19" s="16"/>
      <c r="H19" s="17"/>
      <c r="I19" s="16"/>
      <c r="J19" s="17"/>
      <c r="K19" s="16"/>
      <c r="L19" s="17"/>
      <c r="M19" s="8"/>
      <c r="N19" s="9"/>
      <c r="O19" s="8"/>
      <c r="P19" s="9"/>
      <c r="Q19" s="16"/>
      <c r="R19" s="126"/>
      <c r="S19" s="16"/>
      <c r="T19" s="17"/>
      <c r="U19" s="8"/>
      <c r="V19" s="6"/>
      <c r="W19" s="55">
        <f t="shared" si="2"/>
        <v>0</v>
      </c>
      <c r="X19" s="234">
        <f t="shared" si="0"/>
        <v>0</v>
      </c>
      <c r="Y19" s="87">
        <f t="shared" si="1"/>
        <v>0</v>
      </c>
      <c r="Z19" s="156">
        <v>4</v>
      </c>
    </row>
    <row r="20" spans="1:26" ht="14.25">
      <c r="A20" s="8">
        <v>9</v>
      </c>
      <c r="B20" s="5" t="s">
        <v>4</v>
      </c>
      <c r="C20" s="16"/>
      <c r="D20" s="17"/>
      <c r="E20" s="16"/>
      <c r="F20" s="17"/>
      <c r="G20" s="8">
        <v>1</v>
      </c>
      <c r="H20" s="9">
        <v>1</v>
      </c>
      <c r="I20" s="16"/>
      <c r="J20" s="17"/>
      <c r="K20" s="8">
        <v>1</v>
      </c>
      <c r="L20" s="9">
        <v>0</v>
      </c>
      <c r="M20" s="16"/>
      <c r="N20" s="17"/>
      <c r="O20" s="16"/>
      <c r="P20" s="17"/>
      <c r="Q20" s="16"/>
      <c r="R20" s="126"/>
      <c r="S20" s="8">
        <v>0</v>
      </c>
      <c r="T20" s="9">
        <v>2</v>
      </c>
      <c r="U20" s="16"/>
      <c r="V20" s="126"/>
      <c r="W20" s="55">
        <f t="shared" si="2"/>
        <v>2</v>
      </c>
      <c r="X20" s="234">
        <f t="shared" si="0"/>
        <v>3</v>
      </c>
      <c r="Y20" s="87">
        <f t="shared" si="1"/>
        <v>5</v>
      </c>
      <c r="Z20" s="156">
        <v>3</v>
      </c>
    </row>
    <row r="21" spans="1:26" ht="14.25">
      <c r="A21" s="8">
        <v>8</v>
      </c>
      <c r="B21" s="304" t="s">
        <v>10</v>
      </c>
      <c r="C21" s="16"/>
      <c r="D21" s="17"/>
      <c r="E21" s="16"/>
      <c r="F21" s="17"/>
      <c r="G21" s="16"/>
      <c r="H21" s="17"/>
      <c r="I21" s="8"/>
      <c r="J21" s="9"/>
      <c r="K21" s="16"/>
      <c r="L21" s="17"/>
      <c r="M21" s="16"/>
      <c r="N21" s="17"/>
      <c r="O21" s="8"/>
      <c r="P21" s="9"/>
      <c r="Q21" s="16"/>
      <c r="R21" s="126"/>
      <c r="S21" s="8">
        <v>0</v>
      </c>
      <c r="T21" s="9">
        <v>2</v>
      </c>
      <c r="U21" s="16"/>
      <c r="V21" s="126"/>
      <c r="W21" s="55">
        <f t="shared" si="2"/>
        <v>0</v>
      </c>
      <c r="X21" s="234">
        <f t="shared" si="0"/>
        <v>2</v>
      </c>
      <c r="Y21" s="87">
        <f t="shared" si="1"/>
        <v>2</v>
      </c>
      <c r="Z21" s="156">
        <v>3</v>
      </c>
    </row>
    <row r="22" spans="1:26" ht="14.25">
      <c r="A22" s="8">
        <v>88</v>
      </c>
      <c r="B22" s="5" t="s">
        <v>12</v>
      </c>
      <c r="C22" s="16"/>
      <c r="D22" s="17"/>
      <c r="E22" s="8">
        <v>0</v>
      </c>
      <c r="F22" s="9">
        <v>1</v>
      </c>
      <c r="G22" s="8"/>
      <c r="H22" s="9"/>
      <c r="I22" s="16"/>
      <c r="J22" s="17"/>
      <c r="K22" s="8"/>
      <c r="L22" s="9"/>
      <c r="M22" s="16"/>
      <c r="N22" s="17"/>
      <c r="O22" s="16"/>
      <c r="P22" s="17"/>
      <c r="Q22" s="16"/>
      <c r="R22" s="126"/>
      <c r="S22" s="16"/>
      <c r="T22" s="17"/>
      <c r="U22" s="16"/>
      <c r="V22" s="126"/>
      <c r="W22" s="55">
        <f t="shared" si="2"/>
        <v>0</v>
      </c>
      <c r="X22" s="234">
        <f t="shared" si="0"/>
        <v>1</v>
      </c>
      <c r="Y22" s="87">
        <f t="shared" si="1"/>
        <v>1</v>
      </c>
      <c r="Z22" s="156">
        <v>3</v>
      </c>
    </row>
    <row r="23" spans="1:26" ht="14.25">
      <c r="A23" s="8">
        <v>14</v>
      </c>
      <c r="B23" s="304" t="s">
        <v>41</v>
      </c>
      <c r="C23" s="8"/>
      <c r="D23" s="9"/>
      <c r="E23" s="16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8"/>
      <c r="R23" s="6"/>
      <c r="S23" s="16"/>
      <c r="T23" s="17"/>
      <c r="U23" s="16"/>
      <c r="V23" s="126"/>
      <c r="W23" s="55">
        <f t="shared" si="2"/>
        <v>0</v>
      </c>
      <c r="X23" s="234">
        <f t="shared" si="0"/>
        <v>0</v>
      </c>
      <c r="Y23" s="87">
        <f t="shared" si="1"/>
        <v>0</v>
      </c>
      <c r="Z23" s="156">
        <v>2</v>
      </c>
    </row>
    <row r="24" spans="1:26" ht="15" thickBot="1">
      <c r="A24" s="10">
        <v>31</v>
      </c>
      <c r="B24" s="273" t="s">
        <v>83</v>
      </c>
      <c r="C24" s="86"/>
      <c r="D24" s="274"/>
      <c r="E24" s="275"/>
      <c r="F24" s="276"/>
      <c r="G24" s="275"/>
      <c r="H24" s="276"/>
      <c r="I24" s="275"/>
      <c r="J24" s="276"/>
      <c r="K24" s="275"/>
      <c r="L24" s="276"/>
      <c r="M24" s="86"/>
      <c r="N24" s="117"/>
      <c r="O24" s="86"/>
      <c r="P24" s="274"/>
      <c r="Q24" s="86"/>
      <c r="R24" s="277"/>
      <c r="S24" s="278"/>
      <c r="T24" s="279"/>
      <c r="U24" s="86"/>
      <c r="V24" s="277"/>
      <c r="W24" s="280">
        <f t="shared" si="2"/>
        <v>0</v>
      </c>
      <c r="X24" s="281">
        <f t="shared" si="0"/>
        <v>0</v>
      </c>
      <c r="Y24" s="88">
        <f t="shared" si="1"/>
        <v>0</v>
      </c>
      <c r="Z24" s="282">
        <v>1</v>
      </c>
    </row>
    <row r="25" spans="3:23" ht="14.25">
      <c r="C25">
        <f aca="true" t="shared" si="3" ref="C25:V25">SUM(C4:C24)</f>
        <v>4</v>
      </c>
      <c r="D25">
        <f t="shared" si="3"/>
        <v>3</v>
      </c>
      <c r="E25">
        <f t="shared" si="3"/>
        <v>13</v>
      </c>
      <c r="F25">
        <f t="shared" si="3"/>
        <v>10</v>
      </c>
      <c r="G25">
        <f t="shared" si="3"/>
        <v>5</v>
      </c>
      <c r="H25">
        <f t="shared" si="3"/>
        <v>5</v>
      </c>
      <c r="I25">
        <f t="shared" si="3"/>
        <v>17</v>
      </c>
      <c r="J25">
        <f t="shared" si="3"/>
        <v>11</v>
      </c>
      <c r="K25">
        <f t="shared" si="3"/>
        <v>6</v>
      </c>
      <c r="L25">
        <f t="shared" si="3"/>
        <v>3</v>
      </c>
      <c r="M25">
        <f t="shared" si="3"/>
        <v>7</v>
      </c>
      <c r="N25">
        <f t="shared" si="3"/>
        <v>7</v>
      </c>
      <c r="O25">
        <f t="shared" si="3"/>
        <v>7</v>
      </c>
      <c r="P25">
        <f t="shared" si="3"/>
        <v>6</v>
      </c>
      <c r="Q25">
        <f t="shared" si="3"/>
        <v>5</v>
      </c>
      <c r="R25">
        <f t="shared" si="3"/>
        <v>4</v>
      </c>
      <c r="S25">
        <f t="shared" si="3"/>
        <v>9</v>
      </c>
      <c r="T25">
        <f t="shared" si="3"/>
        <v>7</v>
      </c>
      <c r="U25">
        <f t="shared" si="3"/>
        <v>0</v>
      </c>
      <c r="V25">
        <f t="shared" si="3"/>
        <v>0</v>
      </c>
      <c r="W25" s="235"/>
    </row>
  </sheetData>
  <mergeCells count="10">
    <mergeCell ref="C1:D1"/>
    <mergeCell ref="E1:F1"/>
    <mergeCell ref="G1:H1"/>
    <mergeCell ref="I1:J1"/>
    <mergeCell ref="U1:V1"/>
    <mergeCell ref="S1:T1"/>
    <mergeCell ref="K1:L1"/>
    <mergeCell ref="M1:N1"/>
    <mergeCell ref="O1:P1"/>
    <mergeCell ref="Q1:R1"/>
  </mergeCells>
  <printOptions/>
  <pageMargins left="0.75" right="0.75" top="1" bottom="1" header="0.5" footer="0.5"/>
  <pageSetup horizontalDpi="1200" verticalDpi="1200" orientation="portrait" paperSize="9" r:id="rId1"/>
  <ignoredErrors>
    <ignoredError sqref="N25 L25 J25 H25 F25 R25 T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85" zoomScaleNormal="85" workbookViewId="0" topLeftCell="A1">
      <selection activeCell="T33" sqref="T33"/>
    </sheetView>
  </sheetViews>
  <sheetFormatPr defaultColWidth="9.00390625" defaultRowHeight="14.25"/>
  <cols>
    <col min="1" max="1" width="4.00390625" style="0" bestFit="1" customWidth="1"/>
    <col min="2" max="2" width="15.75390625" style="0" bestFit="1" customWidth="1"/>
    <col min="3" max="3" width="3.75390625" style="0" customWidth="1"/>
    <col min="4" max="4" width="4.25390625" style="0" customWidth="1"/>
    <col min="5" max="5" width="4.625" style="33" customWidth="1"/>
    <col min="6" max="6" width="4.875" style="0" customWidth="1"/>
    <col min="7" max="7" width="4.125" style="0" customWidth="1"/>
    <col min="8" max="8" width="5.50390625" style="0" customWidth="1"/>
    <col min="9" max="9" width="3.625" style="0" customWidth="1"/>
    <col min="10" max="10" width="4.25390625" style="0" customWidth="1"/>
    <col min="11" max="11" width="3.75390625" style="0" customWidth="1"/>
    <col min="12" max="12" width="4.25390625" style="0" customWidth="1"/>
    <col min="13" max="13" width="4.75390625" style="0" customWidth="1"/>
    <col min="14" max="14" width="5.125" style="0" customWidth="1"/>
    <col min="15" max="15" width="4.125" style="0" customWidth="1"/>
    <col min="16" max="16" width="4.875" style="0" customWidth="1"/>
    <col min="17" max="17" width="5.50390625" style="0" customWidth="1"/>
    <col min="18" max="18" width="6.00390625" style="0" customWidth="1"/>
    <col min="19" max="19" width="5.125" style="0" customWidth="1"/>
    <col min="20" max="20" width="6.00390625" style="0" customWidth="1"/>
    <col min="22" max="22" width="6.75390625" style="0" bestFit="1" customWidth="1"/>
  </cols>
  <sheetData>
    <row r="1" spans="1:22" ht="15">
      <c r="A1" s="12" t="s">
        <v>0</v>
      </c>
      <c r="B1" s="25" t="s">
        <v>66</v>
      </c>
      <c r="C1" s="337" t="s">
        <v>20</v>
      </c>
      <c r="D1" s="338"/>
      <c r="E1" s="337" t="s">
        <v>71</v>
      </c>
      <c r="F1" s="338"/>
      <c r="G1" s="337" t="s">
        <v>72</v>
      </c>
      <c r="H1" s="338"/>
      <c r="I1" s="337" t="s">
        <v>16</v>
      </c>
      <c r="J1" s="338"/>
      <c r="K1" s="318" t="s">
        <v>20</v>
      </c>
      <c r="L1" s="336"/>
      <c r="M1" s="318" t="s">
        <v>71</v>
      </c>
      <c r="N1" s="336"/>
      <c r="O1" s="318" t="s">
        <v>72</v>
      </c>
      <c r="P1" s="336"/>
      <c r="Q1" s="318" t="s">
        <v>16</v>
      </c>
      <c r="R1" s="336"/>
      <c r="S1" s="66" t="s">
        <v>101</v>
      </c>
      <c r="T1" s="66" t="s">
        <v>102</v>
      </c>
      <c r="U1" s="14"/>
      <c r="V1" s="71"/>
    </row>
    <row r="2" spans="1:20" ht="15">
      <c r="A2" s="12"/>
      <c r="B2" s="25" t="s">
        <v>97</v>
      </c>
      <c r="C2" s="26">
        <v>10</v>
      </c>
      <c r="D2" s="27">
        <v>2</v>
      </c>
      <c r="E2" s="26">
        <v>10</v>
      </c>
      <c r="F2" s="27">
        <v>3</v>
      </c>
      <c r="G2" s="26">
        <v>2</v>
      </c>
      <c r="H2" s="27">
        <v>5</v>
      </c>
      <c r="I2" s="26">
        <v>7</v>
      </c>
      <c r="J2" s="27">
        <v>3</v>
      </c>
      <c r="K2" s="26">
        <v>10</v>
      </c>
      <c r="L2" s="27">
        <v>3</v>
      </c>
      <c r="M2" s="26">
        <v>7</v>
      </c>
      <c r="N2" s="27">
        <v>4</v>
      </c>
      <c r="O2" s="26">
        <v>5</v>
      </c>
      <c r="P2" s="27">
        <v>8</v>
      </c>
      <c r="Q2" s="26">
        <v>12</v>
      </c>
      <c r="R2" s="27">
        <v>2</v>
      </c>
      <c r="S2">
        <f>SUM(Q2,O2,M2,K2,I2,G2,E2,C2)</f>
        <v>63</v>
      </c>
      <c r="T2">
        <f>SUM(R2,P2,N2,L2,J2,H2,F2,D2)</f>
        <v>30</v>
      </c>
    </row>
    <row r="3" spans="1:22" ht="15.75" thickBot="1">
      <c r="A3" s="99"/>
      <c r="B3" s="138"/>
      <c r="C3" s="139"/>
      <c r="D3" s="140"/>
      <c r="E3" s="139"/>
      <c r="F3" s="140"/>
      <c r="G3" s="139"/>
      <c r="H3" s="140"/>
      <c r="I3" s="139"/>
      <c r="J3" s="140"/>
      <c r="K3" s="139"/>
      <c r="L3" s="140"/>
      <c r="M3" s="139"/>
      <c r="N3" s="140"/>
      <c r="O3" s="139"/>
      <c r="P3" s="140"/>
      <c r="Q3" s="139"/>
      <c r="R3" s="140"/>
      <c r="S3" s="104" t="s">
        <v>85</v>
      </c>
      <c r="T3" s="104" t="s">
        <v>86</v>
      </c>
      <c r="U3" s="104" t="s">
        <v>23</v>
      </c>
      <c r="V3" s="104" t="s">
        <v>94</v>
      </c>
    </row>
    <row r="4" spans="1:22" ht="15">
      <c r="A4" s="149">
        <v>5</v>
      </c>
      <c r="B4" s="150" t="s">
        <v>9</v>
      </c>
      <c r="C4" s="149">
        <v>6</v>
      </c>
      <c r="D4" s="151">
        <v>0</v>
      </c>
      <c r="E4" s="149">
        <v>4</v>
      </c>
      <c r="F4" s="151">
        <v>3</v>
      </c>
      <c r="G4" s="149">
        <v>0</v>
      </c>
      <c r="H4" s="151">
        <v>1</v>
      </c>
      <c r="I4" s="149">
        <v>2</v>
      </c>
      <c r="J4" s="151">
        <v>0</v>
      </c>
      <c r="K4" s="149">
        <v>0</v>
      </c>
      <c r="L4" s="151">
        <v>3</v>
      </c>
      <c r="M4" s="149">
        <v>1</v>
      </c>
      <c r="N4" s="151">
        <v>1</v>
      </c>
      <c r="O4" s="149">
        <v>1</v>
      </c>
      <c r="P4" s="151">
        <v>0</v>
      </c>
      <c r="Q4" s="149">
        <v>4</v>
      </c>
      <c r="R4" s="151">
        <v>4</v>
      </c>
      <c r="S4" s="152">
        <f aca="true" t="shared" si="0" ref="S4:S24">SUM(C4,E4,G4,I4,K4,Q4,O4,M4)</f>
        <v>18</v>
      </c>
      <c r="T4" s="152">
        <f aca="true" t="shared" si="1" ref="T4:T24">SUM(D4,F4,H4,J4,L4,N4,P4,R4)</f>
        <v>12</v>
      </c>
      <c r="U4" s="153">
        <f aca="true" t="shared" si="2" ref="U4:U24">SUM(C4:R4)</f>
        <v>30</v>
      </c>
      <c r="V4" s="154">
        <v>8</v>
      </c>
    </row>
    <row r="5" spans="1:22" ht="15">
      <c r="A5" s="8">
        <v>20</v>
      </c>
      <c r="B5" s="302" t="s">
        <v>52</v>
      </c>
      <c r="C5" s="8">
        <v>1</v>
      </c>
      <c r="D5" s="9">
        <v>1</v>
      </c>
      <c r="E5" s="8">
        <v>2</v>
      </c>
      <c r="F5" s="9">
        <v>0</v>
      </c>
      <c r="G5" s="8"/>
      <c r="H5" s="9"/>
      <c r="I5" s="8">
        <v>1</v>
      </c>
      <c r="J5" s="9">
        <v>0</v>
      </c>
      <c r="K5" s="8">
        <v>3</v>
      </c>
      <c r="L5" s="9">
        <v>0</v>
      </c>
      <c r="M5" s="8">
        <v>2</v>
      </c>
      <c r="N5" s="9">
        <v>0</v>
      </c>
      <c r="O5" s="8"/>
      <c r="P5" s="9"/>
      <c r="Q5" s="8">
        <v>3</v>
      </c>
      <c r="R5" s="9">
        <v>3</v>
      </c>
      <c r="S5" s="148">
        <f t="shared" si="0"/>
        <v>12</v>
      </c>
      <c r="T5" s="148">
        <f t="shared" si="1"/>
        <v>4</v>
      </c>
      <c r="U5" s="84">
        <f t="shared" si="2"/>
        <v>16</v>
      </c>
      <c r="V5" s="155">
        <v>8</v>
      </c>
    </row>
    <row r="6" spans="1:22" ht="15">
      <c r="A6" s="8">
        <v>18</v>
      </c>
      <c r="B6" s="302" t="s">
        <v>57</v>
      </c>
      <c r="C6" s="8">
        <v>0</v>
      </c>
      <c r="D6" s="9">
        <v>1</v>
      </c>
      <c r="E6" s="8">
        <v>0</v>
      </c>
      <c r="F6" s="9">
        <v>1</v>
      </c>
      <c r="G6" s="8"/>
      <c r="H6" s="9"/>
      <c r="I6" s="8"/>
      <c r="J6" s="9"/>
      <c r="K6" s="8">
        <v>2</v>
      </c>
      <c r="L6" s="9">
        <v>1</v>
      </c>
      <c r="M6" s="8">
        <v>0</v>
      </c>
      <c r="N6" s="9">
        <v>1</v>
      </c>
      <c r="O6" s="8"/>
      <c r="P6" s="9"/>
      <c r="Q6" s="8"/>
      <c r="R6" s="9"/>
      <c r="S6" s="148">
        <f t="shared" si="0"/>
        <v>2</v>
      </c>
      <c r="T6" s="148">
        <f t="shared" si="1"/>
        <v>4</v>
      </c>
      <c r="U6" s="83">
        <f t="shared" si="2"/>
        <v>6</v>
      </c>
      <c r="V6" s="155">
        <v>8</v>
      </c>
    </row>
    <row r="7" spans="1:22" ht="15">
      <c r="A7" s="8">
        <v>2</v>
      </c>
      <c r="B7" s="302" t="s">
        <v>41</v>
      </c>
      <c r="C7" s="20">
        <v>1</v>
      </c>
      <c r="D7" s="21">
        <v>0</v>
      </c>
      <c r="E7" s="32">
        <v>0</v>
      </c>
      <c r="F7" s="21">
        <v>0</v>
      </c>
      <c r="G7" s="20">
        <v>0</v>
      </c>
      <c r="H7" s="21">
        <v>1</v>
      </c>
      <c r="I7" s="20"/>
      <c r="J7" s="21"/>
      <c r="K7" s="20">
        <v>0</v>
      </c>
      <c r="L7" s="21">
        <v>1</v>
      </c>
      <c r="M7" s="20">
        <v>0</v>
      </c>
      <c r="N7" s="21">
        <v>1</v>
      </c>
      <c r="O7" s="20"/>
      <c r="P7" s="21"/>
      <c r="Q7" s="20">
        <v>1</v>
      </c>
      <c r="R7" s="21">
        <v>0</v>
      </c>
      <c r="S7" s="148">
        <f t="shared" si="0"/>
        <v>2</v>
      </c>
      <c r="T7" s="148">
        <f t="shared" si="1"/>
        <v>3</v>
      </c>
      <c r="U7" s="83">
        <f t="shared" si="2"/>
        <v>5</v>
      </c>
      <c r="V7" s="155">
        <v>8</v>
      </c>
    </row>
    <row r="8" spans="1:22" ht="15">
      <c r="A8" s="8">
        <v>92</v>
      </c>
      <c r="B8" s="302" t="s">
        <v>43</v>
      </c>
      <c r="C8" s="20">
        <v>0</v>
      </c>
      <c r="D8" s="21">
        <v>0</v>
      </c>
      <c r="E8" s="32">
        <v>0</v>
      </c>
      <c r="F8" s="21">
        <v>0</v>
      </c>
      <c r="G8" s="20"/>
      <c r="H8" s="21"/>
      <c r="I8" s="20"/>
      <c r="J8" s="21"/>
      <c r="K8" s="20">
        <v>0</v>
      </c>
      <c r="L8" s="21">
        <v>2</v>
      </c>
      <c r="M8" s="20"/>
      <c r="N8" s="21"/>
      <c r="O8" s="20">
        <v>0</v>
      </c>
      <c r="P8" s="21">
        <v>1</v>
      </c>
      <c r="Q8" s="20">
        <v>1</v>
      </c>
      <c r="R8" s="21">
        <v>1</v>
      </c>
      <c r="S8" s="148">
        <f t="shared" si="0"/>
        <v>1</v>
      </c>
      <c r="T8" s="148">
        <f t="shared" si="1"/>
        <v>4</v>
      </c>
      <c r="U8" s="83">
        <f t="shared" si="2"/>
        <v>5</v>
      </c>
      <c r="V8" s="155">
        <v>8</v>
      </c>
    </row>
    <row r="9" spans="1:22" s="36" customFormat="1" ht="15">
      <c r="A9" s="8">
        <v>44</v>
      </c>
      <c r="B9" s="302" t="s">
        <v>6</v>
      </c>
      <c r="C9" s="8"/>
      <c r="D9" s="9"/>
      <c r="E9" s="8">
        <v>0</v>
      </c>
      <c r="F9" s="9">
        <v>0</v>
      </c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148">
        <f t="shared" si="0"/>
        <v>0</v>
      </c>
      <c r="T9" s="148">
        <f t="shared" si="1"/>
        <v>0</v>
      </c>
      <c r="U9" s="83">
        <f t="shared" si="2"/>
        <v>0</v>
      </c>
      <c r="V9" s="155">
        <v>8</v>
      </c>
    </row>
    <row r="10" spans="1:22" ht="14.25">
      <c r="A10" s="8">
        <v>12</v>
      </c>
      <c r="B10" s="302" t="s">
        <v>3</v>
      </c>
      <c r="C10" s="8">
        <v>1</v>
      </c>
      <c r="D10" s="9">
        <v>1</v>
      </c>
      <c r="E10" s="8">
        <v>3</v>
      </c>
      <c r="F10" s="9">
        <v>0</v>
      </c>
      <c r="G10" s="8"/>
      <c r="H10" s="9"/>
      <c r="I10" s="8">
        <v>2</v>
      </c>
      <c r="J10" s="9">
        <v>0</v>
      </c>
      <c r="K10" s="16"/>
      <c r="L10" s="17"/>
      <c r="M10" s="8">
        <v>1</v>
      </c>
      <c r="N10" s="9">
        <v>1</v>
      </c>
      <c r="O10" s="8"/>
      <c r="P10" s="9"/>
      <c r="Q10" s="8">
        <v>1</v>
      </c>
      <c r="R10" s="9">
        <v>0</v>
      </c>
      <c r="S10" s="148">
        <f t="shared" si="0"/>
        <v>8</v>
      </c>
      <c r="T10" s="148">
        <f t="shared" si="1"/>
        <v>2</v>
      </c>
      <c r="U10" s="84">
        <f t="shared" si="2"/>
        <v>10</v>
      </c>
      <c r="V10" s="156">
        <v>7</v>
      </c>
    </row>
    <row r="11" spans="1:22" ht="14.25">
      <c r="A11" s="8">
        <v>69</v>
      </c>
      <c r="B11" s="4" t="s">
        <v>8</v>
      </c>
      <c r="C11" s="8">
        <v>0</v>
      </c>
      <c r="D11" s="9">
        <v>3</v>
      </c>
      <c r="E11" s="8">
        <v>0</v>
      </c>
      <c r="F11" s="9">
        <v>0</v>
      </c>
      <c r="G11" s="8"/>
      <c r="H11" s="9"/>
      <c r="I11" s="8">
        <v>1</v>
      </c>
      <c r="J11" s="9">
        <v>0</v>
      </c>
      <c r="K11" s="8">
        <v>2</v>
      </c>
      <c r="L11" s="9">
        <v>0</v>
      </c>
      <c r="M11" s="8"/>
      <c r="N11" s="9"/>
      <c r="O11" s="8" t="s">
        <v>24</v>
      </c>
      <c r="P11" s="9"/>
      <c r="Q11" s="8"/>
      <c r="R11" s="9"/>
      <c r="S11" s="148">
        <f t="shared" si="0"/>
        <v>3</v>
      </c>
      <c r="T11" s="148">
        <f t="shared" si="1"/>
        <v>3</v>
      </c>
      <c r="U11" s="83">
        <f t="shared" si="2"/>
        <v>6</v>
      </c>
      <c r="V11" s="156">
        <v>7</v>
      </c>
    </row>
    <row r="12" spans="1:22" ht="14.25">
      <c r="A12" s="43">
        <v>31</v>
      </c>
      <c r="B12" s="303" t="s">
        <v>45</v>
      </c>
      <c r="C12" s="20">
        <v>1</v>
      </c>
      <c r="D12" s="21">
        <v>0</v>
      </c>
      <c r="E12" s="32">
        <v>0</v>
      </c>
      <c r="F12" s="21">
        <v>1</v>
      </c>
      <c r="G12" s="20"/>
      <c r="H12" s="21"/>
      <c r="I12" s="20">
        <v>0</v>
      </c>
      <c r="J12" s="21">
        <v>1</v>
      </c>
      <c r="K12" s="53"/>
      <c r="L12" s="54"/>
      <c r="M12" s="20">
        <v>1</v>
      </c>
      <c r="N12" s="21">
        <v>0</v>
      </c>
      <c r="O12" s="20"/>
      <c r="P12" s="21"/>
      <c r="Q12" s="20">
        <v>1</v>
      </c>
      <c r="R12" s="21">
        <v>0</v>
      </c>
      <c r="S12" s="148">
        <f t="shared" si="0"/>
        <v>3</v>
      </c>
      <c r="T12" s="148">
        <f t="shared" si="1"/>
        <v>2</v>
      </c>
      <c r="U12" s="83">
        <f t="shared" si="2"/>
        <v>5</v>
      </c>
      <c r="V12" s="156">
        <v>7</v>
      </c>
    </row>
    <row r="13" spans="1:22" ht="14.25">
      <c r="A13" s="43">
        <v>13</v>
      </c>
      <c r="B13" s="19" t="s">
        <v>5</v>
      </c>
      <c r="C13" s="8">
        <v>0</v>
      </c>
      <c r="D13" s="9">
        <v>0</v>
      </c>
      <c r="E13" s="16"/>
      <c r="F13" s="17"/>
      <c r="G13" s="8"/>
      <c r="H13" s="9"/>
      <c r="I13" s="8">
        <v>1</v>
      </c>
      <c r="J13" s="9">
        <v>0</v>
      </c>
      <c r="K13" s="8">
        <v>1</v>
      </c>
      <c r="L13" s="9">
        <v>0</v>
      </c>
      <c r="M13" s="8">
        <v>2</v>
      </c>
      <c r="N13" s="9">
        <v>1</v>
      </c>
      <c r="O13" s="8">
        <v>1</v>
      </c>
      <c r="P13" s="9">
        <v>0</v>
      </c>
      <c r="Q13" s="16"/>
      <c r="R13" s="17"/>
      <c r="S13" s="148">
        <f t="shared" si="0"/>
        <v>5</v>
      </c>
      <c r="T13" s="148">
        <f t="shared" si="1"/>
        <v>1</v>
      </c>
      <c r="U13" s="83">
        <f t="shared" si="2"/>
        <v>6</v>
      </c>
      <c r="V13" s="156">
        <v>6</v>
      </c>
    </row>
    <row r="14" spans="1:22" ht="14.25">
      <c r="A14" s="8">
        <v>6</v>
      </c>
      <c r="B14" s="302" t="s">
        <v>44</v>
      </c>
      <c r="C14" s="20">
        <v>0</v>
      </c>
      <c r="D14" s="21">
        <v>0</v>
      </c>
      <c r="E14" s="16"/>
      <c r="F14" s="54"/>
      <c r="G14" s="20"/>
      <c r="H14" s="21"/>
      <c r="I14" s="20"/>
      <c r="J14" s="21"/>
      <c r="K14" s="20"/>
      <c r="L14" s="21"/>
      <c r="M14" s="20"/>
      <c r="N14" s="21"/>
      <c r="O14" s="53"/>
      <c r="P14" s="54"/>
      <c r="Q14" s="141"/>
      <c r="R14" s="142"/>
      <c r="S14" s="148">
        <f t="shared" si="0"/>
        <v>0</v>
      </c>
      <c r="T14" s="148">
        <f t="shared" si="1"/>
        <v>0</v>
      </c>
      <c r="U14" s="83">
        <f t="shared" si="2"/>
        <v>0</v>
      </c>
      <c r="V14" s="156">
        <v>6</v>
      </c>
    </row>
    <row r="15" spans="1:22" ht="14.25">
      <c r="A15" s="8">
        <v>24</v>
      </c>
      <c r="B15" s="4" t="s">
        <v>1</v>
      </c>
      <c r="C15" s="8">
        <v>0</v>
      </c>
      <c r="D15" s="9">
        <v>1</v>
      </c>
      <c r="E15" s="8">
        <v>0</v>
      </c>
      <c r="F15" s="9">
        <v>0</v>
      </c>
      <c r="G15" s="8"/>
      <c r="H15" s="9"/>
      <c r="I15" s="8">
        <v>0</v>
      </c>
      <c r="J15" s="9">
        <v>1</v>
      </c>
      <c r="K15" s="16"/>
      <c r="L15" s="17"/>
      <c r="M15" s="8"/>
      <c r="N15" s="9"/>
      <c r="O15" s="16"/>
      <c r="P15" s="17"/>
      <c r="Q15" s="16"/>
      <c r="R15" s="17"/>
      <c r="S15" s="148">
        <f t="shared" si="0"/>
        <v>0</v>
      </c>
      <c r="T15" s="148">
        <f t="shared" si="1"/>
        <v>2</v>
      </c>
      <c r="U15" s="83">
        <f t="shared" si="2"/>
        <v>2</v>
      </c>
      <c r="V15" s="156">
        <v>5</v>
      </c>
    </row>
    <row r="16" spans="1:22" ht="14.25">
      <c r="A16" s="8">
        <v>19</v>
      </c>
      <c r="B16" s="4" t="s">
        <v>80</v>
      </c>
      <c r="C16" s="39"/>
      <c r="D16" s="40"/>
      <c r="E16" s="39"/>
      <c r="F16" s="40"/>
      <c r="G16" s="39"/>
      <c r="H16" s="40"/>
      <c r="I16" s="39"/>
      <c r="J16" s="40"/>
      <c r="K16" s="8">
        <v>2</v>
      </c>
      <c r="L16" s="9">
        <v>1</v>
      </c>
      <c r="M16" s="8">
        <v>0</v>
      </c>
      <c r="N16" s="9">
        <v>2</v>
      </c>
      <c r="O16" s="8">
        <v>2</v>
      </c>
      <c r="P16" s="9">
        <v>0</v>
      </c>
      <c r="Q16" s="8">
        <v>1</v>
      </c>
      <c r="R16" s="9">
        <v>2</v>
      </c>
      <c r="S16" s="148">
        <f t="shared" si="0"/>
        <v>5</v>
      </c>
      <c r="T16" s="148">
        <f t="shared" si="1"/>
        <v>5</v>
      </c>
      <c r="U16" s="84">
        <f t="shared" si="2"/>
        <v>10</v>
      </c>
      <c r="V16" s="156">
        <v>4</v>
      </c>
    </row>
    <row r="17" spans="1:22" ht="14.25">
      <c r="A17" s="157">
        <v>10</v>
      </c>
      <c r="B17" s="18" t="s">
        <v>13</v>
      </c>
      <c r="C17" s="8" t="s">
        <v>24</v>
      </c>
      <c r="D17" s="9"/>
      <c r="E17" s="8">
        <v>1</v>
      </c>
      <c r="F17" s="9">
        <v>0</v>
      </c>
      <c r="G17" s="8">
        <v>2</v>
      </c>
      <c r="H17" s="9">
        <v>0</v>
      </c>
      <c r="I17" s="16"/>
      <c r="J17" s="17"/>
      <c r="K17" s="8"/>
      <c r="L17" s="9"/>
      <c r="M17" s="16"/>
      <c r="N17" s="17"/>
      <c r="O17" s="8"/>
      <c r="P17" s="9"/>
      <c r="Q17" s="16"/>
      <c r="R17" s="17"/>
      <c r="S17" s="148">
        <f t="shared" si="0"/>
        <v>3</v>
      </c>
      <c r="T17" s="148">
        <f t="shared" si="1"/>
        <v>0</v>
      </c>
      <c r="U17" s="83">
        <f t="shared" si="2"/>
        <v>3</v>
      </c>
      <c r="V17" s="156">
        <v>4</v>
      </c>
    </row>
    <row r="18" spans="1:22" ht="14.25">
      <c r="A18" s="8">
        <v>11</v>
      </c>
      <c r="B18" s="302" t="s">
        <v>51</v>
      </c>
      <c r="C18" s="8">
        <v>0</v>
      </c>
      <c r="D18" s="9">
        <v>1</v>
      </c>
      <c r="E18" s="8">
        <v>0</v>
      </c>
      <c r="F18" s="9">
        <v>0</v>
      </c>
      <c r="G18" s="16"/>
      <c r="H18" s="17"/>
      <c r="I18" s="8"/>
      <c r="J18" s="9"/>
      <c r="K18" s="16"/>
      <c r="L18" s="17"/>
      <c r="M18" s="16"/>
      <c r="N18" s="17"/>
      <c r="O18" s="16"/>
      <c r="P18" s="17"/>
      <c r="Q18" s="8"/>
      <c r="R18" s="9"/>
      <c r="S18" s="148">
        <f t="shared" si="0"/>
        <v>0</v>
      </c>
      <c r="T18" s="148">
        <f t="shared" si="1"/>
        <v>1</v>
      </c>
      <c r="U18" s="83">
        <f t="shared" si="2"/>
        <v>1</v>
      </c>
      <c r="V18" s="156">
        <v>4</v>
      </c>
    </row>
    <row r="19" spans="1:22" ht="14.25">
      <c r="A19" s="8">
        <v>25</v>
      </c>
      <c r="B19" s="4" t="s">
        <v>14</v>
      </c>
      <c r="C19" s="16"/>
      <c r="D19" s="17"/>
      <c r="E19" s="16"/>
      <c r="F19" s="17"/>
      <c r="G19" s="8"/>
      <c r="H19" s="9"/>
      <c r="I19" s="16"/>
      <c r="J19" s="17"/>
      <c r="K19" s="16"/>
      <c r="L19" s="17"/>
      <c r="M19" s="16"/>
      <c r="N19" s="17"/>
      <c r="O19" s="8"/>
      <c r="P19" s="9"/>
      <c r="Q19" s="16"/>
      <c r="R19" s="17"/>
      <c r="S19" s="148">
        <f t="shared" si="0"/>
        <v>0</v>
      </c>
      <c r="T19" s="148">
        <f t="shared" si="1"/>
        <v>0</v>
      </c>
      <c r="U19" s="83">
        <f t="shared" si="2"/>
        <v>0</v>
      </c>
      <c r="V19" s="156">
        <v>2</v>
      </c>
    </row>
    <row r="20" spans="1:22" ht="14.25">
      <c r="A20" s="8">
        <v>30</v>
      </c>
      <c r="B20" s="4" t="s">
        <v>83</v>
      </c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39"/>
      <c r="N20" s="40"/>
      <c r="O20" s="8">
        <v>1</v>
      </c>
      <c r="P20" s="9">
        <v>1</v>
      </c>
      <c r="Q20" s="16"/>
      <c r="R20" s="17"/>
      <c r="S20" s="148">
        <f t="shared" si="0"/>
        <v>1</v>
      </c>
      <c r="T20" s="148">
        <f t="shared" si="1"/>
        <v>1</v>
      </c>
      <c r="U20" s="83">
        <f t="shared" si="2"/>
        <v>2</v>
      </c>
      <c r="V20" s="156">
        <v>1</v>
      </c>
    </row>
    <row r="21" spans="1:22" ht="14.25">
      <c r="A21" s="8">
        <v>88</v>
      </c>
      <c r="B21" s="4" t="s">
        <v>12</v>
      </c>
      <c r="C21" s="16"/>
      <c r="D21" s="17"/>
      <c r="E21" s="8">
        <v>0</v>
      </c>
      <c r="F21" s="9">
        <v>1</v>
      </c>
      <c r="G21" s="16"/>
      <c r="H21" s="17"/>
      <c r="I21" s="16"/>
      <c r="J21" s="17"/>
      <c r="K21" s="16"/>
      <c r="L21" s="17"/>
      <c r="M21" s="16"/>
      <c r="N21" s="17"/>
      <c r="O21" s="16"/>
      <c r="P21" s="17"/>
      <c r="Q21" s="16"/>
      <c r="R21" s="17"/>
      <c r="S21" s="148">
        <f t="shared" si="0"/>
        <v>0</v>
      </c>
      <c r="T21" s="148">
        <f t="shared" si="1"/>
        <v>1</v>
      </c>
      <c r="U21" s="83">
        <f t="shared" si="2"/>
        <v>1</v>
      </c>
      <c r="V21" s="156">
        <v>1</v>
      </c>
    </row>
    <row r="22" spans="1:22" ht="14.25">
      <c r="A22" s="8">
        <v>16</v>
      </c>
      <c r="B22" s="4" t="s">
        <v>55</v>
      </c>
      <c r="C22" s="53">
        <v>0</v>
      </c>
      <c r="D22" s="54">
        <v>0</v>
      </c>
      <c r="E22" s="39"/>
      <c r="F22" s="143"/>
      <c r="G22" s="144"/>
      <c r="H22" s="143"/>
      <c r="I22" s="144"/>
      <c r="J22" s="143"/>
      <c r="K22" s="144"/>
      <c r="L22" s="143"/>
      <c r="M22" s="144"/>
      <c r="N22" s="143"/>
      <c r="O22" s="144"/>
      <c r="P22" s="143"/>
      <c r="Q22" s="144"/>
      <c r="R22" s="143"/>
      <c r="S22" s="148">
        <f t="shared" si="0"/>
        <v>0</v>
      </c>
      <c r="T22" s="148">
        <f t="shared" si="1"/>
        <v>0</v>
      </c>
      <c r="U22" s="83">
        <f t="shared" si="2"/>
        <v>0</v>
      </c>
      <c r="V22" s="156">
        <v>1</v>
      </c>
    </row>
    <row r="23" spans="1:22" ht="15" customHeight="1">
      <c r="A23" s="43">
        <v>46</v>
      </c>
      <c r="B23" s="19" t="s">
        <v>54</v>
      </c>
      <c r="C23" s="145"/>
      <c r="D23" s="146"/>
      <c r="E23" s="145"/>
      <c r="F23" s="146"/>
      <c r="G23" s="145"/>
      <c r="H23" s="146"/>
      <c r="I23" s="145"/>
      <c r="J23" s="146"/>
      <c r="K23" s="43"/>
      <c r="L23" s="44"/>
      <c r="M23" s="145"/>
      <c r="N23" s="146"/>
      <c r="O23" s="145"/>
      <c r="P23" s="146"/>
      <c r="Q23" s="145"/>
      <c r="R23" s="146"/>
      <c r="S23" s="148">
        <f t="shared" si="0"/>
        <v>0</v>
      </c>
      <c r="T23" s="148">
        <f t="shared" si="1"/>
        <v>0</v>
      </c>
      <c r="U23" s="85">
        <f t="shared" si="2"/>
        <v>0</v>
      </c>
      <c r="V23" s="156">
        <v>1</v>
      </c>
    </row>
    <row r="24" spans="1:22" ht="15" thickBot="1">
      <c r="A24" s="10">
        <v>41</v>
      </c>
      <c r="B24" s="158" t="s">
        <v>11</v>
      </c>
      <c r="C24" s="86"/>
      <c r="D24" s="117"/>
      <c r="E24" s="86"/>
      <c r="F24" s="117"/>
      <c r="G24" s="86"/>
      <c r="H24" s="117"/>
      <c r="I24" s="86"/>
      <c r="J24" s="117"/>
      <c r="K24" s="86"/>
      <c r="L24" s="117"/>
      <c r="M24" s="86"/>
      <c r="N24" s="117"/>
      <c r="O24" s="86"/>
      <c r="P24" s="117"/>
      <c r="Q24" s="10"/>
      <c r="R24" s="11"/>
      <c r="S24" s="159">
        <f t="shared" si="0"/>
        <v>0</v>
      </c>
      <c r="T24" s="159">
        <f t="shared" si="1"/>
        <v>0</v>
      </c>
      <c r="U24" s="160">
        <f t="shared" si="2"/>
        <v>0</v>
      </c>
      <c r="V24" s="161">
        <v>1</v>
      </c>
    </row>
    <row r="25" spans="3:21" ht="14.25">
      <c r="C25">
        <f aca="true" t="shared" si="3" ref="C25:U25">SUM(C4:C24)</f>
        <v>10</v>
      </c>
      <c r="D25">
        <f t="shared" si="3"/>
        <v>8</v>
      </c>
      <c r="E25">
        <f t="shared" si="3"/>
        <v>10</v>
      </c>
      <c r="F25">
        <f t="shared" si="3"/>
        <v>6</v>
      </c>
      <c r="G25">
        <f t="shared" si="3"/>
        <v>2</v>
      </c>
      <c r="H25">
        <f t="shared" si="3"/>
        <v>2</v>
      </c>
      <c r="I25">
        <f t="shared" si="3"/>
        <v>7</v>
      </c>
      <c r="J25">
        <f t="shared" si="3"/>
        <v>2</v>
      </c>
      <c r="K25">
        <f t="shared" si="3"/>
        <v>10</v>
      </c>
      <c r="L25">
        <f t="shared" si="3"/>
        <v>8</v>
      </c>
      <c r="M25">
        <f t="shared" si="3"/>
        <v>7</v>
      </c>
      <c r="N25">
        <f t="shared" si="3"/>
        <v>7</v>
      </c>
      <c r="O25">
        <f t="shared" si="3"/>
        <v>5</v>
      </c>
      <c r="P25">
        <f t="shared" si="3"/>
        <v>2</v>
      </c>
      <c r="Q25">
        <f t="shared" si="3"/>
        <v>12</v>
      </c>
      <c r="R25">
        <f t="shared" si="3"/>
        <v>10</v>
      </c>
      <c r="S25">
        <f t="shared" si="3"/>
        <v>63</v>
      </c>
      <c r="T25">
        <f t="shared" si="3"/>
        <v>45</v>
      </c>
      <c r="U25" s="67">
        <f t="shared" si="3"/>
        <v>108</v>
      </c>
    </row>
    <row r="27" ht="14.25">
      <c r="B27" s="56"/>
    </row>
    <row r="29" ht="14.25">
      <c r="B29" t="s">
        <v>106</v>
      </c>
    </row>
  </sheetData>
  <mergeCells count="8">
    <mergeCell ref="C1:D1"/>
    <mergeCell ref="E1:F1"/>
    <mergeCell ref="G1:H1"/>
    <mergeCell ref="I1:J1"/>
    <mergeCell ref="K1:L1"/>
    <mergeCell ref="M1:N1"/>
    <mergeCell ref="O1:P1"/>
    <mergeCell ref="Q1:R1"/>
  </mergeCells>
  <printOptions/>
  <pageMargins left="0.75" right="0.75" top="1" bottom="1" header="0.5" footer="0.5"/>
  <pageSetup horizontalDpi="1200" verticalDpi="1200" orientation="portrait" paperSize="9" r:id="rId1"/>
  <ignoredErrors>
    <ignoredError sqref="D25 F25 H25 J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zoomScale="75" zoomScaleNormal="75" workbookViewId="0" topLeftCell="A1">
      <selection activeCell="O40" sqref="O40"/>
    </sheetView>
  </sheetViews>
  <sheetFormatPr defaultColWidth="9.00390625" defaultRowHeight="14.25"/>
  <cols>
    <col min="1" max="1" width="3.75390625" style="24" bestFit="1" customWidth="1"/>
    <col min="2" max="2" width="18.00390625" style="96" bestFit="1" customWidth="1"/>
    <col min="3" max="3" width="4.50390625" style="24" customWidth="1"/>
    <col min="4" max="4" width="4.375" style="24" customWidth="1"/>
    <col min="5" max="5" width="4.625" style="24" customWidth="1"/>
    <col min="6" max="6" width="4.875" style="24" customWidth="1"/>
    <col min="7" max="7" width="4.125" style="24" customWidth="1"/>
    <col min="8" max="8" width="5.50390625" style="24" customWidth="1"/>
    <col min="9" max="9" width="5.00390625" style="24" customWidth="1"/>
    <col min="10" max="10" width="6.00390625" style="24" customWidth="1"/>
    <col min="11" max="11" width="4.75390625" style="24" customWidth="1"/>
    <col min="12" max="12" width="5.125" style="24" customWidth="1"/>
    <col min="13" max="13" width="4.125" style="24" customWidth="1"/>
    <col min="14" max="14" width="4.875" style="24" customWidth="1"/>
    <col min="15" max="15" width="6.375" style="24" bestFit="1" customWidth="1"/>
    <col min="16" max="16" width="6.00390625" style="24" customWidth="1"/>
    <col min="17" max="17" width="6.50390625" style="24" customWidth="1"/>
    <col min="18" max="18" width="5.50390625" style="24" customWidth="1"/>
    <col min="19" max="19" width="5.875" style="0" customWidth="1"/>
    <col min="20" max="20" width="5.625" style="0" bestFit="1" customWidth="1"/>
    <col min="22" max="22" width="8.375" style="0" bestFit="1" customWidth="1"/>
    <col min="23" max="23" width="13.00390625" style="0" bestFit="1" customWidth="1"/>
    <col min="24" max="24" width="23.125" style="0" bestFit="1" customWidth="1"/>
  </cols>
  <sheetData>
    <row r="1" spans="1:22" ht="15">
      <c r="A1" s="14"/>
      <c r="B1" s="167" t="s">
        <v>98</v>
      </c>
      <c r="C1" s="341" t="s">
        <v>67</v>
      </c>
      <c r="D1" s="342"/>
      <c r="E1" s="341" t="s">
        <v>68</v>
      </c>
      <c r="F1" s="342"/>
      <c r="G1" s="341" t="s">
        <v>69</v>
      </c>
      <c r="H1" s="342"/>
      <c r="I1" s="341" t="s">
        <v>70</v>
      </c>
      <c r="J1" s="342"/>
      <c r="K1" s="339" t="s">
        <v>67</v>
      </c>
      <c r="L1" s="340"/>
      <c r="M1" s="339" t="s">
        <v>76</v>
      </c>
      <c r="N1" s="340"/>
      <c r="O1" s="339" t="s">
        <v>70</v>
      </c>
      <c r="P1" s="340"/>
      <c r="Q1" s="339" t="s">
        <v>69</v>
      </c>
      <c r="R1" s="340"/>
      <c r="S1" s="169" t="s">
        <v>101</v>
      </c>
      <c r="T1" s="169" t="s">
        <v>102</v>
      </c>
      <c r="U1" s="168"/>
      <c r="V1" s="170"/>
    </row>
    <row r="2" spans="1:22" s="36" customFormat="1" ht="15.75" thickBot="1">
      <c r="A2" s="38"/>
      <c r="B2" s="171"/>
      <c r="C2" s="106">
        <v>4</v>
      </c>
      <c r="D2" s="106">
        <v>0</v>
      </c>
      <c r="E2" s="106">
        <v>10</v>
      </c>
      <c r="F2" s="106">
        <v>4</v>
      </c>
      <c r="G2" s="106">
        <v>4</v>
      </c>
      <c r="H2" s="106">
        <v>1</v>
      </c>
      <c r="I2" s="106">
        <v>7</v>
      </c>
      <c r="J2" s="106">
        <v>0</v>
      </c>
      <c r="K2" s="106">
        <v>3</v>
      </c>
      <c r="L2" s="106">
        <v>3</v>
      </c>
      <c r="M2" s="106">
        <v>6</v>
      </c>
      <c r="N2" s="106">
        <v>1</v>
      </c>
      <c r="O2" s="110">
        <v>13</v>
      </c>
      <c r="P2" s="106">
        <v>0</v>
      </c>
      <c r="Q2" s="106">
        <v>7</v>
      </c>
      <c r="R2" s="106">
        <v>2</v>
      </c>
      <c r="S2" s="163">
        <f>SUM(Q2,O2,M2,K2,I2,G2,E2,C2)</f>
        <v>54</v>
      </c>
      <c r="T2" s="163">
        <f>SUM(R2,P2,N2,L2,J2,H2,F2,D2)</f>
        <v>11</v>
      </c>
      <c r="U2" s="172"/>
      <c r="V2" s="113"/>
    </row>
    <row r="3" spans="19:22" ht="15" thickBot="1">
      <c r="S3" t="s">
        <v>85</v>
      </c>
      <c r="T3" t="s">
        <v>86</v>
      </c>
      <c r="U3" t="s">
        <v>23</v>
      </c>
      <c r="V3" t="s">
        <v>96</v>
      </c>
    </row>
    <row r="4" spans="1:24" ht="15.75">
      <c r="A4" s="206">
        <v>2</v>
      </c>
      <c r="B4" s="207" t="s">
        <v>41</v>
      </c>
      <c r="C4" s="308">
        <v>2</v>
      </c>
      <c r="D4" s="310">
        <v>0</v>
      </c>
      <c r="E4" s="311"/>
      <c r="F4" s="312"/>
      <c r="G4" s="313"/>
      <c r="H4" s="310"/>
      <c r="I4" s="313">
        <v>2</v>
      </c>
      <c r="J4" s="310">
        <v>2</v>
      </c>
      <c r="K4" s="313"/>
      <c r="L4" s="310"/>
      <c r="M4" s="313">
        <v>2</v>
      </c>
      <c r="N4" s="310">
        <v>1</v>
      </c>
      <c r="O4" s="313">
        <v>2</v>
      </c>
      <c r="P4" s="310">
        <v>0</v>
      </c>
      <c r="Q4" s="313">
        <v>1</v>
      </c>
      <c r="R4" s="315">
        <v>1</v>
      </c>
      <c r="S4" s="226">
        <f aca="true" t="shared" si="0" ref="S4:T9">SUM(C4,E4,G4,I4,K4,M4,O4,Q4)</f>
        <v>9</v>
      </c>
      <c r="T4" s="227">
        <f t="shared" si="0"/>
        <v>4</v>
      </c>
      <c r="U4" s="317">
        <f aca="true" t="shared" si="1" ref="U4:U23">SUM(C4:R4)</f>
        <v>13</v>
      </c>
      <c r="V4" s="154">
        <v>7</v>
      </c>
      <c r="W4" t="s">
        <v>104</v>
      </c>
      <c r="X4" t="s">
        <v>105</v>
      </c>
    </row>
    <row r="5" spans="1:22" ht="15">
      <c r="A5" s="8">
        <v>21</v>
      </c>
      <c r="B5" s="97" t="s">
        <v>42</v>
      </c>
      <c r="C5" s="8"/>
      <c r="D5" s="9"/>
      <c r="E5" s="29">
        <v>1</v>
      </c>
      <c r="F5" s="9">
        <v>0</v>
      </c>
      <c r="G5" s="8"/>
      <c r="H5" s="9"/>
      <c r="I5" s="8">
        <v>1</v>
      </c>
      <c r="J5" s="9">
        <v>0</v>
      </c>
      <c r="K5" s="8"/>
      <c r="L5" s="9"/>
      <c r="M5" s="16"/>
      <c r="N5" s="17"/>
      <c r="O5" s="8">
        <v>3</v>
      </c>
      <c r="P5" s="9">
        <v>0</v>
      </c>
      <c r="Q5" s="8"/>
      <c r="R5" s="6"/>
      <c r="S5" s="228">
        <f t="shared" si="0"/>
        <v>5</v>
      </c>
      <c r="T5" s="229">
        <f t="shared" si="0"/>
        <v>0</v>
      </c>
      <c r="U5" s="59">
        <f t="shared" si="1"/>
        <v>5</v>
      </c>
      <c r="V5" s="155">
        <v>7</v>
      </c>
    </row>
    <row r="6" spans="1:22" ht="14.25">
      <c r="A6" s="8">
        <v>92</v>
      </c>
      <c r="B6" s="97" t="s">
        <v>43</v>
      </c>
      <c r="C6" s="22"/>
      <c r="D6" s="28"/>
      <c r="E6" s="173"/>
      <c r="F6" s="174"/>
      <c r="G6" s="22"/>
      <c r="H6" s="28"/>
      <c r="I6" s="175"/>
      <c r="J6" s="174"/>
      <c r="K6" s="22">
        <v>1</v>
      </c>
      <c r="L6" s="28">
        <v>0</v>
      </c>
      <c r="M6" s="22">
        <v>1</v>
      </c>
      <c r="N6" s="28">
        <v>0</v>
      </c>
      <c r="O6" s="22">
        <v>0</v>
      </c>
      <c r="P6" s="28">
        <v>1</v>
      </c>
      <c r="Q6" s="22"/>
      <c r="R6" s="35"/>
      <c r="S6" s="228">
        <f t="shared" si="0"/>
        <v>2</v>
      </c>
      <c r="T6" s="229">
        <f t="shared" si="0"/>
        <v>1</v>
      </c>
      <c r="U6" s="59">
        <f t="shared" si="1"/>
        <v>3</v>
      </c>
      <c r="V6" s="156">
        <v>6</v>
      </c>
    </row>
    <row r="7" spans="1:22" ht="14.25">
      <c r="A7" s="8">
        <v>6</v>
      </c>
      <c r="B7" s="97" t="s">
        <v>44</v>
      </c>
      <c r="C7" s="22"/>
      <c r="D7" s="28"/>
      <c r="E7" s="22"/>
      <c r="F7" s="28"/>
      <c r="G7" s="22"/>
      <c r="H7" s="28"/>
      <c r="I7" s="175"/>
      <c r="J7" s="174"/>
      <c r="K7" s="22"/>
      <c r="L7" s="28"/>
      <c r="M7" s="22"/>
      <c r="N7" s="28"/>
      <c r="O7" s="175"/>
      <c r="P7" s="174"/>
      <c r="Q7" s="22"/>
      <c r="R7" s="35">
        <v>1</v>
      </c>
      <c r="S7" s="228">
        <f t="shared" si="0"/>
        <v>0</v>
      </c>
      <c r="T7" s="229">
        <f t="shared" si="0"/>
        <v>1</v>
      </c>
      <c r="U7" s="59">
        <f t="shared" si="1"/>
        <v>1</v>
      </c>
      <c r="V7" s="156">
        <v>6</v>
      </c>
    </row>
    <row r="8" spans="1:22" ht="14.25">
      <c r="A8" s="306">
        <v>4</v>
      </c>
      <c r="B8" s="283" t="s">
        <v>36</v>
      </c>
      <c r="C8" s="173"/>
      <c r="D8" s="174"/>
      <c r="E8" s="22"/>
      <c r="F8" s="28"/>
      <c r="G8" s="22">
        <v>0</v>
      </c>
      <c r="H8" s="28">
        <v>1</v>
      </c>
      <c r="I8" s="22"/>
      <c r="J8" s="28"/>
      <c r="K8" s="22"/>
      <c r="L8" s="28"/>
      <c r="M8" s="22" t="s">
        <v>91</v>
      </c>
      <c r="N8" s="28"/>
      <c r="O8" s="175"/>
      <c r="P8" s="174"/>
      <c r="Q8" s="175"/>
      <c r="R8" s="176"/>
      <c r="S8" s="228">
        <f t="shared" si="0"/>
        <v>0</v>
      </c>
      <c r="T8" s="229">
        <f t="shared" si="0"/>
        <v>1</v>
      </c>
      <c r="U8" s="59">
        <f t="shared" si="1"/>
        <v>1</v>
      </c>
      <c r="V8" s="156">
        <v>5</v>
      </c>
    </row>
    <row r="9" spans="1:22" ht="15">
      <c r="A9" s="8">
        <v>31</v>
      </c>
      <c r="B9" s="97" t="s">
        <v>45</v>
      </c>
      <c r="C9" s="22"/>
      <c r="D9" s="28"/>
      <c r="E9" s="22">
        <v>1</v>
      </c>
      <c r="F9" s="28">
        <v>1</v>
      </c>
      <c r="G9" s="22"/>
      <c r="H9" s="28"/>
      <c r="I9" s="22"/>
      <c r="J9" s="28"/>
      <c r="K9" s="22"/>
      <c r="L9" s="28"/>
      <c r="M9" s="22"/>
      <c r="N9" s="28"/>
      <c r="O9" s="22">
        <v>1</v>
      </c>
      <c r="P9" s="28">
        <v>0</v>
      </c>
      <c r="Q9" s="22">
        <v>1</v>
      </c>
      <c r="R9" s="35">
        <v>0</v>
      </c>
      <c r="S9" s="228">
        <f t="shared" si="0"/>
        <v>3</v>
      </c>
      <c r="T9" s="229">
        <f t="shared" si="0"/>
        <v>1</v>
      </c>
      <c r="U9" s="59">
        <f t="shared" si="1"/>
        <v>4</v>
      </c>
      <c r="V9" s="155">
        <v>8</v>
      </c>
    </row>
    <row r="10" spans="1:22" ht="14.25">
      <c r="A10" s="8"/>
      <c r="B10" s="97" t="s">
        <v>46</v>
      </c>
      <c r="C10" s="175"/>
      <c r="D10" s="174"/>
      <c r="E10" s="175"/>
      <c r="F10" s="174"/>
      <c r="G10" s="175"/>
      <c r="H10" s="174"/>
      <c r="I10" s="175"/>
      <c r="J10" s="174"/>
      <c r="K10" s="175"/>
      <c r="L10" s="174"/>
      <c r="M10" s="22" t="s">
        <v>91</v>
      </c>
      <c r="N10" s="28"/>
      <c r="O10" s="175"/>
      <c r="P10" s="174"/>
      <c r="Q10" s="22" t="s">
        <v>82</v>
      </c>
      <c r="R10" s="35"/>
      <c r="S10" s="228"/>
      <c r="T10" s="229"/>
      <c r="U10" s="59">
        <f t="shared" si="1"/>
        <v>0</v>
      </c>
      <c r="V10" s="156">
        <v>2</v>
      </c>
    </row>
    <row r="11" spans="1:22" ht="14.25">
      <c r="A11" s="22">
        <v>45</v>
      </c>
      <c r="B11" s="97" t="s">
        <v>35</v>
      </c>
      <c r="C11" s="173"/>
      <c r="D11" s="174"/>
      <c r="E11" s="175"/>
      <c r="F11" s="174"/>
      <c r="G11" s="175"/>
      <c r="H11" s="174"/>
      <c r="I11" s="22"/>
      <c r="J11" s="28"/>
      <c r="K11" s="175"/>
      <c r="L11" s="174"/>
      <c r="M11" s="22"/>
      <c r="N11" s="28"/>
      <c r="O11" s="22"/>
      <c r="P11" s="28"/>
      <c r="Q11" s="22">
        <v>0</v>
      </c>
      <c r="R11" s="35">
        <v>1</v>
      </c>
      <c r="S11" s="228">
        <f aca="true" t="shared" si="2" ref="S11:S22">SUM(C11,E11,G11,I11,K11,M11,O11,Q11)</f>
        <v>0</v>
      </c>
      <c r="T11" s="229">
        <f aca="true" t="shared" si="3" ref="T11:T22">SUM(D11,F11,H11,J11,L11,N11,P11,R11)</f>
        <v>1</v>
      </c>
      <c r="U11" s="59">
        <f t="shared" si="1"/>
        <v>1</v>
      </c>
      <c r="V11" s="156">
        <v>4</v>
      </c>
    </row>
    <row r="12" spans="1:22" ht="15">
      <c r="A12" s="8">
        <v>11</v>
      </c>
      <c r="B12" s="97" t="s">
        <v>51</v>
      </c>
      <c r="C12" s="8">
        <v>0</v>
      </c>
      <c r="D12" s="9">
        <v>1</v>
      </c>
      <c r="E12" s="8">
        <v>1</v>
      </c>
      <c r="F12" s="9">
        <v>1</v>
      </c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6"/>
      <c r="S12" s="228">
        <f t="shared" si="2"/>
        <v>1</v>
      </c>
      <c r="T12" s="229">
        <f t="shared" si="3"/>
        <v>2</v>
      </c>
      <c r="U12" s="59">
        <f t="shared" si="1"/>
        <v>3</v>
      </c>
      <c r="V12" s="155">
        <v>8</v>
      </c>
    </row>
    <row r="13" spans="1:22" ht="15.75">
      <c r="A13" s="305">
        <v>5</v>
      </c>
      <c r="B13" s="307" t="s">
        <v>9</v>
      </c>
      <c r="C13" s="305">
        <v>2</v>
      </c>
      <c r="D13" s="309">
        <v>1</v>
      </c>
      <c r="E13" s="305">
        <v>4</v>
      </c>
      <c r="F13" s="309">
        <v>2</v>
      </c>
      <c r="G13" s="305">
        <v>1</v>
      </c>
      <c r="H13" s="309">
        <v>1</v>
      </c>
      <c r="I13" s="305">
        <v>1</v>
      </c>
      <c r="J13" s="309">
        <v>2</v>
      </c>
      <c r="K13" s="305">
        <v>2</v>
      </c>
      <c r="L13" s="309">
        <v>1</v>
      </c>
      <c r="M13" s="305">
        <v>1</v>
      </c>
      <c r="N13" s="309">
        <v>2</v>
      </c>
      <c r="O13" s="305">
        <v>3</v>
      </c>
      <c r="P13" s="309">
        <v>3</v>
      </c>
      <c r="Q13" s="305">
        <v>1</v>
      </c>
      <c r="R13" s="314">
        <v>2</v>
      </c>
      <c r="S13" s="228">
        <f t="shared" si="2"/>
        <v>15</v>
      </c>
      <c r="T13" s="229">
        <f t="shared" si="3"/>
        <v>14</v>
      </c>
      <c r="U13" s="316">
        <f t="shared" si="1"/>
        <v>29</v>
      </c>
      <c r="V13" s="155">
        <v>8</v>
      </c>
    </row>
    <row r="14" spans="1:22" s="36" customFormat="1" ht="15">
      <c r="A14" s="30">
        <v>30</v>
      </c>
      <c r="B14" s="97" t="s">
        <v>83</v>
      </c>
      <c r="C14" s="232"/>
      <c r="D14" s="233"/>
      <c r="E14" s="232"/>
      <c r="F14" s="233"/>
      <c r="G14" s="232"/>
      <c r="H14" s="233"/>
      <c r="I14" s="232"/>
      <c r="J14" s="233"/>
      <c r="K14" s="232"/>
      <c r="L14" s="233"/>
      <c r="M14" s="180"/>
      <c r="N14" s="181"/>
      <c r="O14" s="180"/>
      <c r="P14" s="181"/>
      <c r="Q14" s="30">
        <v>1</v>
      </c>
      <c r="R14" s="52">
        <v>0</v>
      </c>
      <c r="S14" s="228">
        <f t="shared" si="2"/>
        <v>1</v>
      </c>
      <c r="T14" s="229">
        <f t="shared" si="3"/>
        <v>0</v>
      </c>
      <c r="U14" s="57">
        <f t="shared" si="1"/>
        <v>1</v>
      </c>
      <c r="V14" s="165">
        <v>1</v>
      </c>
    </row>
    <row r="15" spans="1:22" s="36" customFormat="1" ht="15.75">
      <c r="A15" s="8">
        <v>20</v>
      </c>
      <c r="B15" s="97" t="s">
        <v>52</v>
      </c>
      <c r="C15" s="8"/>
      <c r="D15" s="9"/>
      <c r="E15" s="8">
        <v>1</v>
      </c>
      <c r="F15" s="9">
        <v>2</v>
      </c>
      <c r="G15" s="8">
        <v>2</v>
      </c>
      <c r="H15" s="9">
        <v>0</v>
      </c>
      <c r="I15" s="8">
        <v>2</v>
      </c>
      <c r="J15" s="9">
        <v>1</v>
      </c>
      <c r="K15" s="8"/>
      <c r="L15" s="9"/>
      <c r="M15" s="8">
        <v>2</v>
      </c>
      <c r="N15" s="9">
        <v>2</v>
      </c>
      <c r="O15" s="8">
        <v>2</v>
      </c>
      <c r="P15" s="9">
        <v>2</v>
      </c>
      <c r="Q15" s="8">
        <v>1</v>
      </c>
      <c r="R15" s="6">
        <v>0</v>
      </c>
      <c r="S15" s="228">
        <f t="shared" si="2"/>
        <v>10</v>
      </c>
      <c r="T15" s="229">
        <f t="shared" si="3"/>
        <v>7</v>
      </c>
      <c r="U15" s="284">
        <f t="shared" si="1"/>
        <v>17</v>
      </c>
      <c r="V15" s="155">
        <v>8</v>
      </c>
    </row>
    <row r="16" spans="1:22" ht="14.25">
      <c r="A16" s="8">
        <v>72</v>
      </c>
      <c r="B16" s="97" t="s">
        <v>53</v>
      </c>
      <c r="C16" s="8"/>
      <c r="D16" s="9"/>
      <c r="E16" s="8"/>
      <c r="F16" s="9"/>
      <c r="G16" s="16"/>
      <c r="H16" s="17"/>
      <c r="I16" s="16"/>
      <c r="J16" s="17"/>
      <c r="K16" s="16"/>
      <c r="L16" s="17"/>
      <c r="M16" s="8" t="s">
        <v>91</v>
      </c>
      <c r="N16" s="9"/>
      <c r="O16" s="8"/>
      <c r="P16" s="9"/>
      <c r="Q16" s="16"/>
      <c r="R16" s="126"/>
      <c r="S16" s="228">
        <f t="shared" si="2"/>
        <v>0</v>
      </c>
      <c r="T16" s="229">
        <f t="shared" si="3"/>
        <v>0</v>
      </c>
      <c r="U16" s="59">
        <f t="shared" si="1"/>
        <v>0</v>
      </c>
      <c r="V16" s="156">
        <v>4</v>
      </c>
    </row>
    <row r="17" spans="1:22" ht="14.25">
      <c r="A17" s="8">
        <v>67</v>
      </c>
      <c r="B17" s="97" t="s">
        <v>77</v>
      </c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8"/>
      <c r="N17" s="9"/>
      <c r="O17" s="8"/>
      <c r="P17" s="9"/>
      <c r="Q17" s="8"/>
      <c r="R17" s="6"/>
      <c r="S17" s="228">
        <f t="shared" si="2"/>
        <v>0</v>
      </c>
      <c r="T17" s="229">
        <f t="shared" si="3"/>
        <v>0</v>
      </c>
      <c r="U17" s="59">
        <f t="shared" si="1"/>
        <v>0</v>
      </c>
      <c r="V17" s="156">
        <v>3</v>
      </c>
    </row>
    <row r="18" spans="1:22" ht="14.25">
      <c r="A18" s="8">
        <v>16</v>
      </c>
      <c r="B18" s="97" t="s">
        <v>88</v>
      </c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8"/>
      <c r="N18" s="9"/>
      <c r="O18" s="8"/>
      <c r="P18" s="9"/>
      <c r="Q18" s="8"/>
      <c r="R18" s="6"/>
      <c r="S18" s="228">
        <f t="shared" si="2"/>
        <v>0</v>
      </c>
      <c r="T18" s="229">
        <f t="shared" si="3"/>
        <v>0</v>
      </c>
      <c r="U18" s="59">
        <f t="shared" si="1"/>
        <v>0</v>
      </c>
      <c r="V18" s="156">
        <v>3</v>
      </c>
    </row>
    <row r="19" spans="1:22" ht="14.25">
      <c r="A19" s="8">
        <v>46</v>
      </c>
      <c r="B19" s="97" t="s">
        <v>54</v>
      </c>
      <c r="C19" s="8"/>
      <c r="D19" s="9"/>
      <c r="E19" s="8"/>
      <c r="F19" s="9"/>
      <c r="G19" s="16"/>
      <c r="H19" s="17"/>
      <c r="I19" s="16"/>
      <c r="J19" s="17"/>
      <c r="K19" s="8">
        <v>0</v>
      </c>
      <c r="L19" s="9">
        <v>1</v>
      </c>
      <c r="M19" s="8"/>
      <c r="N19" s="9"/>
      <c r="O19" s="16"/>
      <c r="P19" s="17"/>
      <c r="Q19" s="16"/>
      <c r="R19" s="126"/>
      <c r="S19" s="228">
        <f t="shared" si="2"/>
        <v>0</v>
      </c>
      <c r="T19" s="229">
        <f t="shared" si="3"/>
        <v>1</v>
      </c>
      <c r="U19" s="59">
        <f t="shared" si="1"/>
        <v>1</v>
      </c>
      <c r="V19" s="156">
        <v>4</v>
      </c>
    </row>
    <row r="20" spans="1:22" ht="14.25">
      <c r="A20" s="8">
        <v>16</v>
      </c>
      <c r="B20" s="97" t="s">
        <v>55</v>
      </c>
      <c r="C20" s="22"/>
      <c r="D20" s="28"/>
      <c r="E20" s="22"/>
      <c r="F20" s="28"/>
      <c r="G20" s="22"/>
      <c r="H20" s="28"/>
      <c r="I20" s="22">
        <v>1</v>
      </c>
      <c r="J20" s="28">
        <v>0</v>
      </c>
      <c r="K20" s="177"/>
      <c r="L20" s="178"/>
      <c r="M20" s="177"/>
      <c r="N20" s="178"/>
      <c r="O20" s="177"/>
      <c r="P20" s="178"/>
      <c r="Q20" s="177"/>
      <c r="R20" s="179"/>
      <c r="S20" s="228">
        <f t="shared" si="2"/>
        <v>1</v>
      </c>
      <c r="T20" s="229">
        <f t="shared" si="3"/>
        <v>0</v>
      </c>
      <c r="U20" s="59">
        <f t="shared" si="1"/>
        <v>1</v>
      </c>
      <c r="V20" s="156">
        <v>4</v>
      </c>
    </row>
    <row r="21" spans="1:22" ht="15.75">
      <c r="A21" s="8">
        <v>18</v>
      </c>
      <c r="B21" s="97" t="s">
        <v>57</v>
      </c>
      <c r="C21" s="8"/>
      <c r="D21" s="9"/>
      <c r="E21" s="8">
        <v>1</v>
      </c>
      <c r="F21" s="9">
        <v>1</v>
      </c>
      <c r="G21" s="8">
        <v>1</v>
      </c>
      <c r="H21" s="9">
        <v>1</v>
      </c>
      <c r="I21" s="16"/>
      <c r="J21" s="17"/>
      <c r="K21" s="8"/>
      <c r="L21" s="9"/>
      <c r="M21" s="8"/>
      <c r="N21" s="9"/>
      <c r="O21" s="8">
        <v>1</v>
      </c>
      <c r="P21" s="9">
        <v>3</v>
      </c>
      <c r="Q21" s="8">
        <v>2</v>
      </c>
      <c r="R21" s="6">
        <v>0</v>
      </c>
      <c r="S21" s="228">
        <f t="shared" si="2"/>
        <v>5</v>
      </c>
      <c r="T21" s="229">
        <f t="shared" si="3"/>
        <v>5</v>
      </c>
      <c r="U21" s="58">
        <f t="shared" si="1"/>
        <v>10</v>
      </c>
      <c r="V21" s="155">
        <v>7</v>
      </c>
    </row>
    <row r="22" spans="1:22" ht="15">
      <c r="A22" s="8">
        <v>22</v>
      </c>
      <c r="B22" s="97" t="s">
        <v>58</v>
      </c>
      <c r="C22" s="8">
        <v>0</v>
      </c>
      <c r="D22" s="9">
        <v>1</v>
      </c>
      <c r="E22" s="8">
        <v>1</v>
      </c>
      <c r="F22" s="9">
        <v>0</v>
      </c>
      <c r="G22" s="8"/>
      <c r="H22" s="9"/>
      <c r="I22" s="8"/>
      <c r="J22" s="9"/>
      <c r="K22" s="8"/>
      <c r="L22" s="9"/>
      <c r="M22" s="8"/>
      <c r="N22" s="9"/>
      <c r="O22" s="8">
        <v>0</v>
      </c>
      <c r="P22" s="9">
        <v>1</v>
      </c>
      <c r="Q22" s="8"/>
      <c r="R22" s="6"/>
      <c r="S22" s="228">
        <f t="shared" si="2"/>
        <v>1</v>
      </c>
      <c r="T22" s="229">
        <f t="shared" si="3"/>
        <v>2</v>
      </c>
      <c r="U22" s="59">
        <f t="shared" si="1"/>
        <v>3</v>
      </c>
      <c r="V22" s="155">
        <v>8</v>
      </c>
    </row>
    <row r="23" spans="1:22" ht="15.75" thickBot="1">
      <c r="A23" s="23"/>
      <c r="B23" s="113"/>
      <c r="C23" s="23">
        <f aca="true" t="shared" si="4" ref="C23:R23">SUM(C4:C22)</f>
        <v>4</v>
      </c>
      <c r="D23" s="34">
        <f t="shared" si="4"/>
        <v>3</v>
      </c>
      <c r="E23" s="23">
        <f t="shared" si="4"/>
        <v>10</v>
      </c>
      <c r="F23" s="34">
        <f t="shared" si="4"/>
        <v>7</v>
      </c>
      <c r="G23" s="23">
        <f t="shared" si="4"/>
        <v>4</v>
      </c>
      <c r="H23" s="34">
        <f t="shared" si="4"/>
        <v>3</v>
      </c>
      <c r="I23" s="23">
        <f t="shared" si="4"/>
        <v>7</v>
      </c>
      <c r="J23" s="34">
        <f t="shared" si="4"/>
        <v>5</v>
      </c>
      <c r="K23" s="23">
        <f t="shared" si="4"/>
        <v>3</v>
      </c>
      <c r="L23" s="34">
        <f t="shared" si="4"/>
        <v>2</v>
      </c>
      <c r="M23" s="23">
        <f t="shared" si="4"/>
        <v>6</v>
      </c>
      <c r="N23" s="34">
        <f t="shared" si="4"/>
        <v>5</v>
      </c>
      <c r="O23" s="23">
        <f t="shared" si="4"/>
        <v>12</v>
      </c>
      <c r="P23" s="34">
        <f t="shared" si="4"/>
        <v>10</v>
      </c>
      <c r="Q23" s="23">
        <f t="shared" si="4"/>
        <v>7</v>
      </c>
      <c r="R23" s="102">
        <f t="shared" si="4"/>
        <v>5</v>
      </c>
      <c r="S23" s="230"/>
      <c r="T23" s="231"/>
      <c r="U23" s="60">
        <f t="shared" si="1"/>
        <v>93</v>
      </c>
      <c r="V23" s="161"/>
    </row>
    <row r="25" ht="14.25">
      <c r="B25" s="98"/>
    </row>
  </sheetData>
  <mergeCells count="8">
    <mergeCell ref="C1:D1"/>
    <mergeCell ref="E1:F1"/>
    <mergeCell ref="G1:H1"/>
    <mergeCell ref="I1:J1"/>
    <mergeCell ref="Q1:R1"/>
    <mergeCell ref="K1:L1"/>
    <mergeCell ref="M1:N1"/>
    <mergeCell ref="O1:P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30"/>
  <sheetViews>
    <sheetView zoomScale="60" zoomScaleNormal="60" workbookViewId="0" topLeftCell="A1">
      <selection activeCell="AB43" sqref="AB43"/>
    </sheetView>
  </sheetViews>
  <sheetFormatPr defaultColWidth="9.00390625" defaultRowHeight="14.25"/>
  <cols>
    <col min="1" max="1" width="3.50390625" style="101" bestFit="1" customWidth="1"/>
    <col min="2" max="2" width="18.00390625" style="0" bestFit="1" customWidth="1"/>
    <col min="3" max="3" width="3.875" style="24" customWidth="1"/>
    <col min="4" max="4" width="3.75390625" style="24" customWidth="1"/>
    <col min="5" max="5" width="2.75390625" style="24" bestFit="1" customWidth="1"/>
    <col min="6" max="6" width="2.375" style="24" bestFit="1" customWidth="1"/>
    <col min="7" max="7" width="2.75390625" style="24" bestFit="1" customWidth="1"/>
    <col min="8" max="8" width="2.375" style="24" bestFit="1" customWidth="1"/>
    <col min="9" max="9" width="3.875" style="24" bestFit="1" customWidth="1"/>
    <col min="10" max="10" width="2.375" style="24" bestFit="1" customWidth="1"/>
    <col min="11" max="11" width="3.875" style="24" bestFit="1" customWidth="1"/>
    <col min="12" max="12" width="2.375" style="24" bestFit="1" customWidth="1"/>
    <col min="13" max="13" width="3.875" style="47" bestFit="1" customWidth="1"/>
    <col min="14" max="14" width="4.875" style="47" customWidth="1"/>
    <col min="15" max="15" width="3.875" style="24" bestFit="1" customWidth="1"/>
    <col min="16" max="16" width="4.375" style="24" customWidth="1"/>
    <col min="17" max="17" width="3.875" style="24" bestFit="1" customWidth="1"/>
    <col min="18" max="18" width="3.125" style="24" customWidth="1"/>
    <col min="19" max="19" width="3.875" style="0" bestFit="1" customWidth="1"/>
    <col min="20" max="20" width="3.00390625" style="0" customWidth="1"/>
    <col min="21" max="21" width="2.75390625" style="0" customWidth="1"/>
    <col min="22" max="22" width="3.625" style="0" customWidth="1"/>
    <col min="23" max="23" width="4.25390625" style="0" bestFit="1" customWidth="1"/>
    <col min="24" max="24" width="3.375" style="0" customWidth="1"/>
    <col min="25" max="25" width="4.25390625" style="0" bestFit="1" customWidth="1"/>
    <col min="26" max="26" width="4.50390625" style="0" customWidth="1"/>
    <col min="27" max="27" width="4.25390625" style="0" bestFit="1" customWidth="1"/>
    <col min="28" max="28" width="4.125" style="0" customWidth="1"/>
    <col min="29" max="29" width="4.25390625" style="0" bestFit="1" customWidth="1"/>
    <col min="30" max="30" width="5.00390625" style="0" customWidth="1"/>
    <col min="31" max="31" width="4.25390625" style="0" bestFit="1" customWidth="1"/>
    <col min="32" max="32" width="4.375" style="0" customWidth="1"/>
    <col min="33" max="33" width="4.25390625" style="0" bestFit="1" customWidth="1"/>
    <col min="34" max="34" width="4.25390625" style="0" customWidth="1"/>
    <col min="35" max="35" width="4.50390625" style="0" bestFit="1" customWidth="1"/>
    <col min="36" max="36" width="7.125" style="0" bestFit="1" customWidth="1"/>
    <col min="37" max="37" width="6.25390625" style="0" bestFit="1" customWidth="1"/>
    <col min="38" max="38" width="6.625" style="0" bestFit="1" customWidth="1"/>
  </cols>
  <sheetData>
    <row r="1" spans="1:38" ht="15.75" thickBot="1">
      <c r="A1" s="108"/>
      <c r="B1" s="100" t="s">
        <v>98</v>
      </c>
      <c r="C1" s="346" t="s">
        <v>16</v>
      </c>
      <c r="D1" s="347"/>
      <c r="E1" s="346" t="s">
        <v>61</v>
      </c>
      <c r="F1" s="347"/>
      <c r="G1" s="346" t="s">
        <v>62</v>
      </c>
      <c r="H1" s="347"/>
      <c r="I1" s="346" t="s">
        <v>71</v>
      </c>
      <c r="J1" s="347"/>
      <c r="K1" s="346" t="s">
        <v>69</v>
      </c>
      <c r="L1" s="347"/>
      <c r="M1" s="348" t="s">
        <v>74</v>
      </c>
      <c r="N1" s="349"/>
      <c r="O1" s="346" t="s">
        <v>72</v>
      </c>
      <c r="P1" s="347"/>
      <c r="Q1" s="346" t="s">
        <v>75</v>
      </c>
      <c r="R1" s="347"/>
      <c r="S1" s="345" t="s">
        <v>16</v>
      </c>
      <c r="T1" s="344"/>
      <c r="U1" s="343" t="s">
        <v>61</v>
      </c>
      <c r="V1" s="344"/>
      <c r="W1" s="343" t="s">
        <v>62</v>
      </c>
      <c r="X1" s="344"/>
      <c r="Y1" s="343" t="s">
        <v>71</v>
      </c>
      <c r="Z1" s="344"/>
      <c r="AA1" s="343" t="s">
        <v>69</v>
      </c>
      <c r="AB1" s="344"/>
      <c r="AC1" s="343" t="s">
        <v>74</v>
      </c>
      <c r="AD1" s="344"/>
      <c r="AE1" s="343" t="s">
        <v>72</v>
      </c>
      <c r="AF1" s="344"/>
      <c r="AG1" s="343" t="s">
        <v>75</v>
      </c>
      <c r="AH1" s="344"/>
      <c r="AI1" s="76" t="s">
        <v>101</v>
      </c>
      <c r="AJ1" s="77" t="s">
        <v>102</v>
      </c>
      <c r="AK1" s="103"/>
      <c r="AL1" s="104"/>
    </row>
    <row r="2" spans="1:36" ht="15.75" thickBot="1">
      <c r="A2" s="286"/>
      <c r="B2" s="218"/>
      <c r="C2" s="139">
        <v>2</v>
      </c>
      <c r="D2" s="106">
        <v>6</v>
      </c>
      <c r="E2" s="105">
        <v>3</v>
      </c>
      <c r="F2" s="106">
        <v>6</v>
      </c>
      <c r="G2" s="107">
        <v>7</v>
      </c>
      <c r="H2" s="108">
        <v>5</v>
      </c>
      <c r="I2" s="105">
        <v>1</v>
      </c>
      <c r="J2" s="106">
        <v>2</v>
      </c>
      <c r="K2" s="105">
        <v>8</v>
      </c>
      <c r="L2" s="106">
        <v>0</v>
      </c>
      <c r="M2" s="109">
        <v>7</v>
      </c>
      <c r="N2" s="110">
        <v>6</v>
      </c>
      <c r="O2" s="105">
        <v>3</v>
      </c>
      <c r="P2" s="106">
        <v>8</v>
      </c>
      <c r="Q2" s="105">
        <v>17</v>
      </c>
      <c r="R2" s="106">
        <v>5</v>
      </c>
      <c r="S2" s="105">
        <v>9</v>
      </c>
      <c r="T2" s="106">
        <v>6</v>
      </c>
      <c r="U2" s="105">
        <v>0</v>
      </c>
      <c r="V2" s="106">
        <v>5</v>
      </c>
      <c r="W2" s="105">
        <v>13</v>
      </c>
      <c r="X2" s="106">
        <v>4</v>
      </c>
      <c r="Y2" s="111">
        <v>2</v>
      </c>
      <c r="Z2" s="106">
        <v>4</v>
      </c>
      <c r="AA2" s="112">
        <v>7</v>
      </c>
      <c r="AB2" s="106">
        <v>2</v>
      </c>
      <c r="AC2" s="105">
        <v>5</v>
      </c>
      <c r="AD2" s="106">
        <v>1</v>
      </c>
      <c r="AE2" s="105">
        <v>3</v>
      </c>
      <c r="AF2" s="106">
        <v>4</v>
      </c>
      <c r="AG2" s="110">
        <v>14</v>
      </c>
      <c r="AH2" s="37">
        <v>4</v>
      </c>
      <c r="AI2" s="36">
        <f>SUM(AG2,AE2,AC2,AA2,Y2,W2,U2,S2,Q2,O2,M2,K2,I2,G2,E2,C2)</f>
        <v>101</v>
      </c>
      <c r="AJ2" s="36">
        <f>SUM(AH2,AF2,AD2,AB2,Z2,X2,V2,T2,R2,P2,N2,L2,J2,H2,F2,D2)</f>
        <v>68</v>
      </c>
    </row>
    <row r="3" spans="1:38" ht="15.75" thickBot="1">
      <c r="A3" s="287"/>
      <c r="B3" s="166"/>
      <c r="C3" s="190"/>
      <c r="D3" s="191"/>
      <c r="E3" s="190"/>
      <c r="F3" s="191"/>
      <c r="G3" s="192"/>
      <c r="H3" s="193"/>
      <c r="I3" s="190"/>
      <c r="J3" s="191"/>
      <c r="K3" s="190"/>
      <c r="L3" s="191"/>
      <c r="M3" s="194"/>
      <c r="N3" s="195"/>
      <c r="O3" s="190"/>
      <c r="P3" s="191"/>
      <c r="Q3" s="190"/>
      <c r="R3" s="191"/>
      <c r="S3" s="190"/>
      <c r="T3" s="191"/>
      <c r="U3" s="190"/>
      <c r="V3" s="191"/>
      <c r="W3" s="190"/>
      <c r="X3" s="191"/>
      <c r="Y3" s="196"/>
      <c r="Z3" s="191"/>
      <c r="AA3" s="197"/>
      <c r="AB3" s="191"/>
      <c r="AC3" s="190"/>
      <c r="AD3" s="191"/>
      <c r="AE3" s="190"/>
      <c r="AF3" s="191"/>
      <c r="AG3" s="198"/>
      <c r="AH3" s="199"/>
      <c r="AI3" t="s">
        <v>85</v>
      </c>
      <c r="AJ3" t="s">
        <v>93</v>
      </c>
      <c r="AK3" t="s">
        <v>103</v>
      </c>
      <c r="AL3" t="s">
        <v>94</v>
      </c>
    </row>
    <row r="4" spans="1:38" ht="15">
      <c r="A4" s="206">
        <v>14</v>
      </c>
      <c r="B4" s="207" t="s">
        <v>46</v>
      </c>
      <c r="C4" s="208"/>
      <c r="D4" s="209"/>
      <c r="E4" s="206"/>
      <c r="F4" s="210"/>
      <c r="G4" s="206"/>
      <c r="H4" s="210"/>
      <c r="I4" s="206" t="s">
        <v>82</v>
      </c>
      <c r="J4" s="210"/>
      <c r="K4" s="206" t="s">
        <v>82</v>
      </c>
      <c r="L4" s="210"/>
      <c r="M4" s="211" t="s">
        <v>82</v>
      </c>
      <c r="N4" s="212"/>
      <c r="O4" s="206" t="s">
        <v>82</v>
      </c>
      <c r="P4" s="210"/>
      <c r="Q4" s="206" t="s">
        <v>82</v>
      </c>
      <c r="R4" s="210"/>
      <c r="S4" s="206" t="s">
        <v>82</v>
      </c>
      <c r="T4" s="210"/>
      <c r="U4" s="208"/>
      <c r="V4" s="209"/>
      <c r="W4" s="206" t="s">
        <v>82</v>
      </c>
      <c r="X4" s="210"/>
      <c r="Y4" s="206" t="s">
        <v>82</v>
      </c>
      <c r="Z4" s="210"/>
      <c r="AA4" s="206" t="s">
        <v>82</v>
      </c>
      <c r="AB4" s="210"/>
      <c r="AC4" s="206" t="s">
        <v>82</v>
      </c>
      <c r="AD4" s="210"/>
      <c r="AE4" s="206"/>
      <c r="AF4" s="210"/>
      <c r="AG4" s="206" t="s">
        <v>82</v>
      </c>
      <c r="AH4" s="210"/>
      <c r="AI4" s="152">
        <f aca="true" t="shared" si="0" ref="AI4:AI24">SUM(C4,E4,G4,I4,K4,M4,O4,Q4,S4,U4,W4,Y4,AA4,AC4,AE4,AG4)</f>
        <v>0</v>
      </c>
      <c r="AJ4" s="152">
        <f aca="true" t="shared" si="1" ref="AJ4:AJ24">SUM(D4,F4,H4,J4,L4,N4,P4,R4,T4,V4,X4,Z4,AB4,AD4,AF4,AH4)</f>
        <v>0</v>
      </c>
      <c r="AK4" s="213">
        <f aca="true" t="shared" si="2" ref="AK4:AK24">SUM(C4:AH4)</f>
        <v>0</v>
      </c>
      <c r="AL4" s="214">
        <v>14</v>
      </c>
    </row>
    <row r="5" spans="1:38" s="96" customFormat="1" ht="14.25">
      <c r="A5" s="285">
        <v>21</v>
      </c>
      <c r="B5" s="289" t="s">
        <v>42</v>
      </c>
      <c r="C5" s="290"/>
      <c r="D5" s="291"/>
      <c r="E5" s="292">
        <v>1</v>
      </c>
      <c r="F5" s="293">
        <v>0</v>
      </c>
      <c r="G5" s="292">
        <v>5</v>
      </c>
      <c r="H5" s="293">
        <v>0</v>
      </c>
      <c r="I5" s="292">
        <v>0</v>
      </c>
      <c r="J5" s="293">
        <v>0</v>
      </c>
      <c r="K5" s="292">
        <v>2</v>
      </c>
      <c r="L5" s="293">
        <v>0</v>
      </c>
      <c r="M5" s="294">
        <v>3</v>
      </c>
      <c r="N5" s="295">
        <v>2</v>
      </c>
      <c r="O5" s="292">
        <v>3</v>
      </c>
      <c r="P5" s="293">
        <v>0</v>
      </c>
      <c r="Q5" s="292">
        <v>8</v>
      </c>
      <c r="R5" s="293">
        <v>0</v>
      </c>
      <c r="S5" s="292">
        <v>2</v>
      </c>
      <c r="T5" s="293">
        <v>1</v>
      </c>
      <c r="U5" s="290"/>
      <c r="V5" s="291"/>
      <c r="W5" s="292">
        <v>8</v>
      </c>
      <c r="X5" s="293">
        <v>1</v>
      </c>
      <c r="Y5" s="292">
        <v>1</v>
      </c>
      <c r="Z5" s="293"/>
      <c r="AA5" s="292">
        <v>2</v>
      </c>
      <c r="AB5" s="293">
        <v>3</v>
      </c>
      <c r="AC5" s="292" t="s">
        <v>24</v>
      </c>
      <c r="AD5" s="293"/>
      <c r="AE5" s="292">
        <v>1</v>
      </c>
      <c r="AF5" s="293">
        <v>1</v>
      </c>
      <c r="AG5" s="292">
        <v>3</v>
      </c>
      <c r="AH5" s="293">
        <v>6</v>
      </c>
      <c r="AI5" s="296">
        <f t="shared" si="0"/>
        <v>39</v>
      </c>
      <c r="AJ5" s="296">
        <f t="shared" si="1"/>
        <v>14</v>
      </c>
      <c r="AK5" s="297">
        <f t="shared" si="2"/>
        <v>53</v>
      </c>
      <c r="AL5" s="298">
        <v>13</v>
      </c>
    </row>
    <row r="6" spans="1:38" s="96" customFormat="1" ht="14.25">
      <c r="A6" s="8">
        <v>22</v>
      </c>
      <c r="B6" s="97" t="s">
        <v>58</v>
      </c>
      <c r="C6" s="219"/>
      <c r="D6" s="220"/>
      <c r="E6" s="219"/>
      <c r="F6" s="220"/>
      <c r="G6" s="219">
        <v>2</v>
      </c>
      <c r="H6" s="220">
        <v>0</v>
      </c>
      <c r="I6" s="221"/>
      <c r="J6" s="222"/>
      <c r="K6" s="219">
        <v>0</v>
      </c>
      <c r="L6" s="220">
        <v>0</v>
      </c>
      <c r="M6" s="299">
        <v>0</v>
      </c>
      <c r="N6" s="300">
        <v>0</v>
      </c>
      <c r="O6" s="221"/>
      <c r="P6" s="222"/>
      <c r="Q6" s="219"/>
      <c r="R6" s="220"/>
      <c r="S6" s="219"/>
      <c r="T6" s="220"/>
      <c r="U6" s="221"/>
      <c r="V6" s="222"/>
      <c r="W6" s="219">
        <v>1</v>
      </c>
      <c r="X6" s="220">
        <v>1</v>
      </c>
      <c r="Y6" s="221"/>
      <c r="Z6" s="222"/>
      <c r="AA6" s="219">
        <v>1</v>
      </c>
      <c r="AB6" s="220">
        <v>0</v>
      </c>
      <c r="AC6" s="219">
        <v>1</v>
      </c>
      <c r="AD6" s="220">
        <v>0</v>
      </c>
      <c r="AE6" s="219"/>
      <c r="AF6" s="220"/>
      <c r="AG6" s="221"/>
      <c r="AH6" s="222"/>
      <c r="AI6" s="147">
        <f t="shared" si="0"/>
        <v>5</v>
      </c>
      <c r="AJ6" s="147">
        <f t="shared" si="1"/>
        <v>1</v>
      </c>
      <c r="AK6" s="81">
        <f t="shared" si="2"/>
        <v>6</v>
      </c>
      <c r="AL6" s="298">
        <v>12</v>
      </c>
    </row>
    <row r="7" spans="1:38" s="96" customFormat="1" ht="14.25">
      <c r="A7" s="8">
        <v>36</v>
      </c>
      <c r="B7" s="97" t="s">
        <v>56</v>
      </c>
      <c r="C7" s="219"/>
      <c r="D7" s="220"/>
      <c r="E7" s="219"/>
      <c r="F7" s="220"/>
      <c r="G7" s="219"/>
      <c r="H7" s="220"/>
      <c r="I7" s="219">
        <v>0</v>
      </c>
      <c r="J7" s="220">
        <v>0</v>
      </c>
      <c r="K7" s="221"/>
      <c r="L7" s="222"/>
      <c r="M7" s="299">
        <v>0</v>
      </c>
      <c r="N7" s="300">
        <v>0</v>
      </c>
      <c r="O7" s="219"/>
      <c r="P7" s="220"/>
      <c r="Q7" s="221"/>
      <c r="R7" s="222"/>
      <c r="S7" s="219"/>
      <c r="T7" s="220"/>
      <c r="U7" s="221"/>
      <c r="V7" s="222"/>
      <c r="W7" s="221"/>
      <c r="X7" s="222"/>
      <c r="Y7" s="219"/>
      <c r="Z7" s="220"/>
      <c r="AA7" s="219">
        <v>0</v>
      </c>
      <c r="AB7" s="220">
        <v>0</v>
      </c>
      <c r="AC7" s="219">
        <v>0</v>
      </c>
      <c r="AD7" s="220">
        <v>0</v>
      </c>
      <c r="AE7" s="219"/>
      <c r="AF7" s="220"/>
      <c r="AG7" s="219">
        <v>1</v>
      </c>
      <c r="AH7" s="220">
        <v>0</v>
      </c>
      <c r="AI7" s="147">
        <f t="shared" si="0"/>
        <v>1</v>
      </c>
      <c r="AJ7" s="147">
        <f t="shared" si="1"/>
        <v>0</v>
      </c>
      <c r="AK7" s="81">
        <f t="shared" si="2"/>
        <v>1</v>
      </c>
      <c r="AL7" s="298">
        <v>12</v>
      </c>
    </row>
    <row r="8" spans="1:38" s="96" customFormat="1" ht="14.25">
      <c r="A8" s="8">
        <v>97</v>
      </c>
      <c r="B8" s="97" t="s">
        <v>50</v>
      </c>
      <c r="C8" s="8"/>
      <c r="D8" s="9"/>
      <c r="E8" s="8">
        <v>0</v>
      </c>
      <c r="F8" s="9">
        <v>1</v>
      </c>
      <c r="G8" s="8"/>
      <c r="H8" s="9"/>
      <c r="I8" s="8">
        <v>1</v>
      </c>
      <c r="J8" s="9">
        <v>0</v>
      </c>
      <c r="K8" s="8">
        <v>1</v>
      </c>
      <c r="L8" s="9">
        <v>0</v>
      </c>
      <c r="M8" s="45">
        <v>0</v>
      </c>
      <c r="N8" s="46">
        <v>1</v>
      </c>
      <c r="O8" s="8"/>
      <c r="P8" s="9"/>
      <c r="Q8" s="8">
        <v>2</v>
      </c>
      <c r="R8" s="9">
        <v>2</v>
      </c>
      <c r="S8" s="8">
        <v>1</v>
      </c>
      <c r="T8" s="9">
        <v>0</v>
      </c>
      <c r="U8" s="16"/>
      <c r="V8" s="17"/>
      <c r="W8" s="16"/>
      <c r="X8" s="17"/>
      <c r="Y8" s="8">
        <v>0</v>
      </c>
      <c r="Z8" s="9">
        <v>1</v>
      </c>
      <c r="AA8" s="16"/>
      <c r="AB8" s="17"/>
      <c r="AC8" s="16"/>
      <c r="AD8" s="17"/>
      <c r="AE8" s="16"/>
      <c r="AF8" s="17"/>
      <c r="AG8" s="8">
        <v>2</v>
      </c>
      <c r="AH8" s="9">
        <v>1</v>
      </c>
      <c r="AI8" s="147">
        <f t="shared" si="0"/>
        <v>7</v>
      </c>
      <c r="AJ8" s="147">
        <f t="shared" si="1"/>
        <v>6</v>
      </c>
      <c r="AK8" s="80">
        <f t="shared" si="2"/>
        <v>13</v>
      </c>
      <c r="AL8" s="298">
        <v>11</v>
      </c>
    </row>
    <row r="9" spans="1:39" s="96" customFormat="1" ht="15.75">
      <c r="A9" s="8">
        <v>18</v>
      </c>
      <c r="B9" s="301" t="s">
        <v>57</v>
      </c>
      <c r="C9" s="16"/>
      <c r="D9" s="222"/>
      <c r="E9" s="219">
        <v>2</v>
      </c>
      <c r="F9" s="220">
        <v>0</v>
      </c>
      <c r="G9" s="221"/>
      <c r="H9" s="222"/>
      <c r="I9" s="219">
        <v>0</v>
      </c>
      <c r="J9" s="220">
        <v>0</v>
      </c>
      <c r="K9" s="219">
        <v>2</v>
      </c>
      <c r="L9" s="220">
        <v>2</v>
      </c>
      <c r="M9" s="223"/>
      <c r="N9" s="224"/>
      <c r="O9" s="219">
        <v>0</v>
      </c>
      <c r="P9" s="220">
        <v>1</v>
      </c>
      <c r="Q9" s="221"/>
      <c r="R9" s="222"/>
      <c r="S9" s="32">
        <v>4</v>
      </c>
      <c r="T9" s="220">
        <v>4</v>
      </c>
      <c r="U9" s="221"/>
      <c r="V9" s="222"/>
      <c r="W9" s="221"/>
      <c r="X9" s="222"/>
      <c r="Y9" s="219">
        <v>1</v>
      </c>
      <c r="Z9" s="220"/>
      <c r="AA9" s="219">
        <v>4</v>
      </c>
      <c r="AB9" s="220">
        <v>0</v>
      </c>
      <c r="AC9" s="219">
        <v>1</v>
      </c>
      <c r="AD9" s="220">
        <v>2</v>
      </c>
      <c r="AE9" s="219">
        <v>0</v>
      </c>
      <c r="AF9" s="220">
        <v>1</v>
      </c>
      <c r="AG9" s="219">
        <v>4</v>
      </c>
      <c r="AH9" s="220">
        <v>2</v>
      </c>
      <c r="AI9" s="147">
        <f t="shared" si="0"/>
        <v>18</v>
      </c>
      <c r="AJ9" s="147">
        <f t="shared" si="1"/>
        <v>12</v>
      </c>
      <c r="AK9" s="79">
        <f t="shared" si="2"/>
        <v>30</v>
      </c>
      <c r="AL9" s="298">
        <v>10</v>
      </c>
      <c r="AM9" s="96" t="s">
        <v>104</v>
      </c>
    </row>
    <row r="10" spans="1:38" s="96" customFormat="1" ht="14.25">
      <c r="A10" s="8">
        <v>46</v>
      </c>
      <c r="B10" s="97" t="s">
        <v>54</v>
      </c>
      <c r="C10" s="8">
        <v>1</v>
      </c>
      <c r="D10" s="9">
        <v>0</v>
      </c>
      <c r="E10" s="8">
        <v>0</v>
      </c>
      <c r="F10" s="9">
        <v>1</v>
      </c>
      <c r="G10" s="16"/>
      <c r="H10" s="17"/>
      <c r="I10" s="8">
        <v>0</v>
      </c>
      <c r="J10" s="9">
        <v>0</v>
      </c>
      <c r="K10" s="8">
        <v>1</v>
      </c>
      <c r="L10" s="9">
        <v>0</v>
      </c>
      <c r="M10" s="184"/>
      <c r="N10" s="185"/>
      <c r="O10" s="16"/>
      <c r="P10" s="17"/>
      <c r="Q10" s="8">
        <v>1</v>
      </c>
      <c r="R10" s="9">
        <v>1</v>
      </c>
      <c r="S10" s="8"/>
      <c r="T10" s="9"/>
      <c r="U10" s="16"/>
      <c r="V10" s="17"/>
      <c r="W10" s="16"/>
      <c r="X10" s="17"/>
      <c r="Y10" s="8">
        <v>0</v>
      </c>
      <c r="Z10" s="9"/>
      <c r="AA10" s="16"/>
      <c r="AB10" s="17"/>
      <c r="AC10" s="8">
        <v>2</v>
      </c>
      <c r="AD10" s="9">
        <v>0</v>
      </c>
      <c r="AE10" s="8"/>
      <c r="AF10" s="9"/>
      <c r="AG10" s="8">
        <v>1</v>
      </c>
      <c r="AH10" s="9">
        <v>1</v>
      </c>
      <c r="AI10" s="147">
        <f t="shared" si="0"/>
        <v>6</v>
      </c>
      <c r="AJ10" s="147">
        <f t="shared" si="1"/>
        <v>3</v>
      </c>
      <c r="AK10" s="81">
        <f t="shared" si="2"/>
        <v>9</v>
      </c>
      <c r="AL10" s="298">
        <v>10</v>
      </c>
    </row>
    <row r="11" spans="1:42" ht="14.25">
      <c r="A11" s="8">
        <v>67</v>
      </c>
      <c r="B11" s="4" t="s">
        <v>77</v>
      </c>
      <c r="C11" s="39"/>
      <c r="D11" s="40"/>
      <c r="E11" s="39"/>
      <c r="F11" s="40"/>
      <c r="G11" s="39"/>
      <c r="H11" s="40"/>
      <c r="I11" s="39"/>
      <c r="J11" s="40"/>
      <c r="K11" s="39"/>
      <c r="L11" s="40"/>
      <c r="M11" s="45">
        <v>0</v>
      </c>
      <c r="N11" s="46">
        <v>0</v>
      </c>
      <c r="O11" s="8"/>
      <c r="P11" s="9"/>
      <c r="Q11" s="8"/>
      <c r="R11" s="9"/>
      <c r="S11" s="8">
        <v>1</v>
      </c>
      <c r="T11" s="9">
        <v>0</v>
      </c>
      <c r="U11" s="16"/>
      <c r="V11" s="17"/>
      <c r="W11" s="8">
        <v>1</v>
      </c>
      <c r="X11" s="9">
        <v>0</v>
      </c>
      <c r="Y11" s="16"/>
      <c r="Z11" s="17"/>
      <c r="AA11" s="8">
        <v>0</v>
      </c>
      <c r="AB11" s="9">
        <v>1</v>
      </c>
      <c r="AC11" s="8">
        <v>0</v>
      </c>
      <c r="AD11" s="9">
        <v>1</v>
      </c>
      <c r="AE11" s="8"/>
      <c r="AF11" s="9"/>
      <c r="AG11" s="16"/>
      <c r="AH11" s="17"/>
      <c r="AI11" s="147">
        <f t="shared" si="0"/>
        <v>2</v>
      </c>
      <c r="AJ11" s="147">
        <f t="shared" si="1"/>
        <v>2</v>
      </c>
      <c r="AK11" s="78">
        <f t="shared" si="2"/>
        <v>4</v>
      </c>
      <c r="AL11" s="74">
        <v>8</v>
      </c>
      <c r="AO11" s="96"/>
      <c r="AP11" s="96"/>
    </row>
    <row r="12" spans="1:42" ht="14.25">
      <c r="A12" s="43">
        <v>77</v>
      </c>
      <c r="B12" s="19" t="s">
        <v>47</v>
      </c>
      <c r="C12" s="16"/>
      <c r="D12" s="17"/>
      <c r="E12" s="8"/>
      <c r="F12" s="9"/>
      <c r="G12" s="8"/>
      <c r="H12" s="9"/>
      <c r="I12" s="8">
        <v>0</v>
      </c>
      <c r="J12" s="9">
        <v>0</v>
      </c>
      <c r="K12" s="8">
        <v>1</v>
      </c>
      <c r="L12" s="9">
        <v>0</v>
      </c>
      <c r="M12" s="184"/>
      <c r="N12" s="185"/>
      <c r="O12" s="8"/>
      <c r="P12" s="9"/>
      <c r="Q12" s="8">
        <v>0</v>
      </c>
      <c r="R12" s="9">
        <v>1</v>
      </c>
      <c r="S12" s="8">
        <v>1</v>
      </c>
      <c r="T12" s="9">
        <v>0</v>
      </c>
      <c r="U12" s="16"/>
      <c r="V12" s="17"/>
      <c r="W12" s="16"/>
      <c r="X12" s="17"/>
      <c r="Y12" s="16"/>
      <c r="Z12" s="17"/>
      <c r="AA12" s="16"/>
      <c r="AB12" s="17"/>
      <c r="AC12" s="16"/>
      <c r="AD12" s="17"/>
      <c r="AE12" s="8" t="s">
        <v>82</v>
      </c>
      <c r="AF12" s="9"/>
      <c r="AG12" s="16"/>
      <c r="AH12" s="17"/>
      <c r="AI12" s="147">
        <f t="shared" si="0"/>
        <v>2</v>
      </c>
      <c r="AJ12" s="147">
        <f t="shared" si="1"/>
        <v>1</v>
      </c>
      <c r="AK12" s="78">
        <f t="shared" si="2"/>
        <v>3</v>
      </c>
      <c r="AL12" s="74">
        <v>8</v>
      </c>
      <c r="AO12" s="96"/>
      <c r="AP12" s="96"/>
    </row>
    <row r="13" spans="1:42" ht="14.25">
      <c r="A13" s="43">
        <v>15</v>
      </c>
      <c r="B13" s="19" t="s">
        <v>78</v>
      </c>
      <c r="C13" s="39"/>
      <c r="D13" s="40"/>
      <c r="E13" s="39"/>
      <c r="F13" s="40"/>
      <c r="G13" s="39"/>
      <c r="H13" s="40"/>
      <c r="I13" s="39"/>
      <c r="J13" s="40"/>
      <c r="K13" s="39"/>
      <c r="L13" s="40"/>
      <c r="M13" s="45">
        <v>0</v>
      </c>
      <c r="N13" s="46">
        <v>0</v>
      </c>
      <c r="O13" s="8"/>
      <c r="P13" s="9"/>
      <c r="Q13" s="8"/>
      <c r="R13" s="9"/>
      <c r="S13" s="8"/>
      <c r="T13" s="9"/>
      <c r="U13" s="16"/>
      <c r="V13" s="17"/>
      <c r="W13" s="8"/>
      <c r="X13" s="9"/>
      <c r="Y13" s="16"/>
      <c r="Z13" s="17"/>
      <c r="AA13" s="8">
        <v>0</v>
      </c>
      <c r="AB13" s="9">
        <v>0</v>
      </c>
      <c r="AC13" s="8">
        <v>0</v>
      </c>
      <c r="AD13" s="9">
        <v>0</v>
      </c>
      <c r="AE13" s="8"/>
      <c r="AF13" s="9"/>
      <c r="AG13" s="16"/>
      <c r="AH13" s="17"/>
      <c r="AI13" s="147">
        <f t="shared" si="0"/>
        <v>0</v>
      </c>
      <c r="AJ13" s="147">
        <f t="shared" si="1"/>
        <v>0</v>
      </c>
      <c r="AK13" s="78">
        <f t="shared" si="2"/>
        <v>0</v>
      </c>
      <c r="AL13" s="74">
        <v>8</v>
      </c>
      <c r="AO13" s="96"/>
      <c r="AP13" s="96"/>
    </row>
    <row r="14" spans="1:42" ht="14.25">
      <c r="A14" s="43">
        <v>98</v>
      </c>
      <c r="B14" s="19" t="s">
        <v>39</v>
      </c>
      <c r="C14" s="8">
        <v>0</v>
      </c>
      <c r="D14" s="9">
        <v>0</v>
      </c>
      <c r="E14" s="8"/>
      <c r="F14" s="9"/>
      <c r="G14" s="8"/>
      <c r="H14" s="9"/>
      <c r="I14" s="16"/>
      <c r="J14" s="17"/>
      <c r="K14" s="16"/>
      <c r="L14" s="17"/>
      <c r="M14" s="184"/>
      <c r="N14" s="185"/>
      <c r="O14" s="8"/>
      <c r="P14" s="9"/>
      <c r="Q14" s="8">
        <v>1</v>
      </c>
      <c r="R14" s="9">
        <v>0</v>
      </c>
      <c r="S14" s="8"/>
      <c r="T14" s="9"/>
      <c r="U14" s="16"/>
      <c r="V14" s="17"/>
      <c r="W14" s="16"/>
      <c r="X14" s="17"/>
      <c r="Y14" s="16"/>
      <c r="Z14" s="17"/>
      <c r="AA14" s="16"/>
      <c r="AB14" s="17"/>
      <c r="AC14" s="16"/>
      <c r="AD14" s="17"/>
      <c r="AE14" s="16"/>
      <c r="AF14" s="17"/>
      <c r="AG14" s="16"/>
      <c r="AH14" s="17"/>
      <c r="AI14" s="147">
        <f t="shared" si="0"/>
        <v>1</v>
      </c>
      <c r="AJ14" s="147">
        <f t="shared" si="1"/>
        <v>0</v>
      </c>
      <c r="AK14" s="78">
        <f t="shared" si="2"/>
        <v>1</v>
      </c>
      <c r="AL14" s="74">
        <v>6</v>
      </c>
      <c r="AO14" s="96"/>
      <c r="AP14" s="96"/>
    </row>
    <row r="15" spans="1:42" ht="14.25">
      <c r="A15" s="43">
        <v>40</v>
      </c>
      <c r="B15" s="19" t="s">
        <v>40</v>
      </c>
      <c r="C15" s="8">
        <v>0</v>
      </c>
      <c r="D15" s="9">
        <v>0</v>
      </c>
      <c r="E15" s="8"/>
      <c r="F15" s="9"/>
      <c r="G15" s="8"/>
      <c r="H15" s="9"/>
      <c r="I15" s="16"/>
      <c r="J15" s="17"/>
      <c r="K15" s="16"/>
      <c r="L15" s="17"/>
      <c r="M15" s="184"/>
      <c r="N15" s="185"/>
      <c r="O15" s="8"/>
      <c r="P15" s="9"/>
      <c r="Q15" s="8"/>
      <c r="R15" s="9"/>
      <c r="S15" s="8"/>
      <c r="T15" s="9"/>
      <c r="U15" s="16"/>
      <c r="V15" s="17"/>
      <c r="W15" s="16"/>
      <c r="X15" s="17"/>
      <c r="Y15" s="16"/>
      <c r="Z15" s="17"/>
      <c r="AA15" s="16"/>
      <c r="AB15" s="17"/>
      <c r="AC15" s="16"/>
      <c r="AD15" s="17"/>
      <c r="AE15" s="16"/>
      <c r="AF15" s="17"/>
      <c r="AG15" s="16"/>
      <c r="AH15" s="17"/>
      <c r="AI15" s="147">
        <f t="shared" si="0"/>
        <v>0</v>
      </c>
      <c r="AJ15" s="147">
        <f t="shared" si="1"/>
        <v>0</v>
      </c>
      <c r="AK15" s="78">
        <f t="shared" si="2"/>
        <v>0</v>
      </c>
      <c r="AL15" s="74">
        <v>6</v>
      </c>
      <c r="AO15" s="96"/>
      <c r="AP15" s="96"/>
    </row>
    <row r="16" spans="1:42" ht="14.25">
      <c r="A16" s="43">
        <v>96</v>
      </c>
      <c r="B16" s="19" t="s">
        <v>81</v>
      </c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45">
        <v>0</v>
      </c>
      <c r="N16" s="46">
        <v>0</v>
      </c>
      <c r="O16" s="39"/>
      <c r="P16" s="40"/>
      <c r="Q16" s="39"/>
      <c r="R16" s="40"/>
      <c r="S16" s="39"/>
      <c r="T16" s="40"/>
      <c r="U16" s="39"/>
      <c r="V16" s="40"/>
      <c r="W16" s="39"/>
      <c r="X16" s="40"/>
      <c r="Y16" s="39"/>
      <c r="Z16" s="40"/>
      <c r="AA16" s="8">
        <v>0</v>
      </c>
      <c r="AB16" s="9">
        <v>1</v>
      </c>
      <c r="AC16" s="8">
        <v>0</v>
      </c>
      <c r="AD16" s="9">
        <v>0</v>
      </c>
      <c r="AE16" s="8"/>
      <c r="AF16" s="9"/>
      <c r="AG16" s="8">
        <v>3</v>
      </c>
      <c r="AH16" s="9">
        <v>0</v>
      </c>
      <c r="AI16" s="147">
        <f t="shared" si="0"/>
        <v>3</v>
      </c>
      <c r="AJ16" s="147">
        <f t="shared" si="1"/>
        <v>1</v>
      </c>
      <c r="AK16" s="78">
        <f t="shared" si="2"/>
        <v>4</v>
      </c>
      <c r="AL16" s="74">
        <v>5</v>
      </c>
      <c r="AO16" s="96"/>
      <c r="AP16" s="96"/>
    </row>
    <row r="17" spans="1:42" ht="14.25">
      <c r="A17" s="43">
        <v>94</v>
      </c>
      <c r="B17" s="19" t="s">
        <v>87</v>
      </c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45">
        <v>0</v>
      </c>
      <c r="N17" s="46">
        <v>1</v>
      </c>
      <c r="O17" s="39"/>
      <c r="P17" s="40"/>
      <c r="Q17" s="39"/>
      <c r="R17" s="40"/>
      <c r="S17" s="39"/>
      <c r="T17" s="40"/>
      <c r="U17" s="39"/>
      <c r="V17" s="40"/>
      <c r="W17" s="39"/>
      <c r="X17" s="40"/>
      <c r="Y17" s="8">
        <v>0</v>
      </c>
      <c r="Z17" s="9">
        <v>0</v>
      </c>
      <c r="AA17" s="16"/>
      <c r="AB17" s="17"/>
      <c r="AC17" s="8">
        <v>1</v>
      </c>
      <c r="AD17" s="9">
        <v>0</v>
      </c>
      <c r="AE17" s="8">
        <v>2</v>
      </c>
      <c r="AF17" s="9">
        <v>0</v>
      </c>
      <c r="AG17" s="8"/>
      <c r="AH17" s="9"/>
      <c r="AI17" s="147">
        <f t="shared" si="0"/>
        <v>3</v>
      </c>
      <c r="AJ17" s="147">
        <f t="shared" si="1"/>
        <v>1</v>
      </c>
      <c r="AK17" s="81">
        <f t="shared" si="2"/>
        <v>4</v>
      </c>
      <c r="AL17" s="74">
        <v>5</v>
      </c>
      <c r="AO17" s="96"/>
      <c r="AP17" s="96"/>
    </row>
    <row r="18" spans="1:42" ht="14.25">
      <c r="A18" s="43">
        <v>8</v>
      </c>
      <c r="B18" s="19" t="s">
        <v>48</v>
      </c>
      <c r="C18" s="8">
        <v>1</v>
      </c>
      <c r="D18" s="9">
        <v>0</v>
      </c>
      <c r="E18" s="8"/>
      <c r="F18" s="9"/>
      <c r="G18" s="8"/>
      <c r="H18" s="9"/>
      <c r="I18" s="8">
        <v>0</v>
      </c>
      <c r="J18" s="9">
        <v>0</v>
      </c>
      <c r="K18" s="8">
        <v>1</v>
      </c>
      <c r="L18" s="9">
        <v>0</v>
      </c>
      <c r="M18" s="186"/>
      <c r="N18" s="187"/>
      <c r="O18" s="39"/>
      <c r="P18" s="40"/>
      <c r="Q18" s="39"/>
      <c r="R18" s="40"/>
      <c r="S18" s="39"/>
      <c r="T18" s="40"/>
      <c r="U18" s="39"/>
      <c r="V18" s="40"/>
      <c r="W18" s="39"/>
      <c r="X18" s="40"/>
      <c r="Y18" s="39"/>
      <c r="Z18" s="40"/>
      <c r="AA18" s="39"/>
      <c r="AB18" s="40"/>
      <c r="AC18" s="39"/>
      <c r="AD18" s="40"/>
      <c r="AE18" s="39"/>
      <c r="AF18" s="40"/>
      <c r="AG18" s="39"/>
      <c r="AH18" s="40"/>
      <c r="AI18" s="147">
        <f t="shared" si="0"/>
        <v>2</v>
      </c>
      <c r="AJ18" s="147">
        <f t="shared" si="1"/>
        <v>0</v>
      </c>
      <c r="AK18" s="78">
        <f t="shared" si="2"/>
        <v>2</v>
      </c>
      <c r="AL18" s="74">
        <v>5</v>
      </c>
      <c r="AO18" s="96"/>
      <c r="AP18" s="96"/>
    </row>
    <row r="19" spans="1:42" ht="15">
      <c r="A19" s="43">
        <v>20</v>
      </c>
      <c r="B19" s="19" t="s">
        <v>52</v>
      </c>
      <c r="C19" s="182"/>
      <c r="D19" s="183"/>
      <c r="E19" s="182"/>
      <c r="F19" s="183"/>
      <c r="G19" s="182"/>
      <c r="H19" s="183"/>
      <c r="I19" s="8">
        <v>0</v>
      </c>
      <c r="J19" s="9">
        <v>0</v>
      </c>
      <c r="K19" s="16"/>
      <c r="L19" s="17"/>
      <c r="M19" s="45">
        <v>4</v>
      </c>
      <c r="N19" s="46">
        <v>1</v>
      </c>
      <c r="O19" s="16"/>
      <c r="P19" s="17"/>
      <c r="Q19" s="8">
        <v>5</v>
      </c>
      <c r="R19" s="9">
        <v>1</v>
      </c>
      <c r="S19" s="16"/>
      <c r="T19" s="17"/>
      <c r="U19" s="16"/>
      <c r="V19" s="17"/>
      <c r="W19" s="8">
        <v>3</v>
      </c>
      <c r="X19" s="9">
        <v>7</v>
      </c>
      <c r="Y19" s="182"/>
      <c r="Z19" s="183"/>
      <c r="AA19" s="182"/>
      <c r="AB19" s="183"/>
      <c r="AC19" s="182"/>
      <c r="AD19" s="183"/>
      <c r="AE19" s="182"/>
      <c r="AF19" s="183"/>
      <c r="AG19" s="182"/>
      <c r="AH19" s="183"/>
      <c r="AI19" s="147">
        <f t="shared" si="0"/>
        <v>12</v>
      </c>
      <c r="AJ19" s="147">
        <f t="shared" si="1"/>
        <v>9</v>
      </c>
      <c r="AK19" s="79">
        <f t="shared" si="2"/>
        <v>21</v>
      </c>
      <c r="AL19" s="74">
        <v>4</v>
      </c>
      <c r="AO19" s="96"/>
      <c r="AP19" s="96"/>
    </row>
    <row r="20" spans="1:42" ht="14.25">
      <c r="A20" s="43">
        <v>45</v>
      </c>
      <c r="B20" s="19" t="s">
        <v>35</v>
      </c>
      <c r="C20" s="16"/>
      <c r="D20" s="17"/>
      <c r="E20" s="16"/>
      <c r="F20" s="17"/>
      <c r="G20" s="8">
        <v>0</v>
      </c>
      <c r="H20" s="9">
        <v>0</v>
      </c>
      <c r="I20" s="8"/>
      <c r="J20" s="9"/>
      <c r="K20" s="16"/>
      <c r="L20" s="17"/>
      <c r="M20" s="184"/>
      <c r="N20" s="185"/>
      <c r="O20" s="16"/>
      <c r="P20" s="17"/>
      <c r="Q20" s="16"/>
      <c r="R20" s="17"/>
      <c r="S20" s="16"/>
      <c r="T20" s="17"/>
      <c r="U20" s="16"/>
      <c r="V20" s="17"/>
      <c r="W20" s="16"/>
      <c r="X20" s="17"/>
      <c r="Y20" s="16"/>
      <c r="Z20" s="17"/>
      <c r="AA20" s="16"/>
      <c r="AB20" s="17"/>
      <c r="AC20" s="16"/>
      <c r="AD20" s="17"/>
      <c r="AE20" s="16"/>
      <c r="AF20" s="17"/>
      <c r="AG20" s="16"/>
      <c r="AH20" s="17"/>
      <c r="AI20" s="147">
        <f t="shared" si="0"/>
        <v>0</v>
      </c>
      <c r="AJ20" s="147">
        <f t="shared" si="1"/>
        <v>0</v>
      </c>
      <c r="AK20" s="78">
        <f t="shared" si="2"/>
        <v>0</v>
      </c>
      <c r="AL20" s="74">
        <v>1</v>
      </c>
      <c r="AO20" s="96"/>
      <c r="AP20" s="96"/>
    </row>
    <row r="21" spans="1:38" s="36" customFormat="1" ht="15">
      <c r="A21" s="8"/>
      <c r="B21" s="4" t="s">
        <v>59</v>
      </c>
      <c r="C21" s="22"/>
      <c r="D21" s="28"/>
      <c r="E21" s="175"/>
      <c r="F21" s="174"/>
      <c r="G21" s="175"/>
      <c r="H21" s="174"/>
      <c r="I21" s="175"/>
      <c r="J21" s="174"/>
      <c r="K21" s="175"/>
      <c r="L21" s="174"/>
      <c r="M21" s="188"/>
      <c r="N21" s="189"/>
      <c r="O21" s="175"/>
      <c r="P21" s="174"/>
      <c r="Q21" s="175"/>
      <c r="R21" s="174"/>
      <c r="S21" s="175"/>
      <c r="T21" s="174"/>
      <c r="U21" s="175"/>
      <c r="V21" s="174"/>
      <c r="W21" s="175"/>
      <c r="X21" s="174"/>
      <c r="Y21" s="175"/>
      <c r="Z21" s="174"/>
      <c r="AA21" s="175"/>
      <c r="AB21" s="174"/>
      <c r="AC21" s="175"/>
      <c r="AD21" s="174"/>
      <c r="AE21" s="175"/>
      <c r="AF21" s="174"/>
      <c r="AG21" s="175"/>
      <c r="AH21" s="174"/>
      <c r="AI21" s="147">
        <f t="shared" si="0"/>
        <v>0</v>
      </c>
      <c r="AJ21" s="147">
        <f t="shared" si="1"/>
        <v>0</v>
      </c>
      <c r="AK21" s="78">
        <f t="shared" si="2"/>
        <v>0</v>
      </c>
      <c r="AL21" s="74">
        <v>1</v>
      </c>
    </row>
    <row r="22" spans="1:42" ht="14.25">
      <c r="A22" s="8"/>
      <c r="B22" s="4" t="s">
        <v>60</v>
      </c>
      <c r="C22" s="22"/>
      <c r="D22" s="28"/>
      <c r="E22" s="175"/>
      <c r="F22" s="174"/>
      <c r="G22" s="175"/>
      <c r="H22" s="174"/>
      <c r="I22" s="175"/>
      <c r="J22" s="174"/>
      <c r="K22" s="175"/>
      <c r="L22" s="174"/>
      <c r="M22" s="188"/>
      <c r="N22" s="189"/>
      <c r="O22" s="175"/>
      <c r="P22" s="174"/>
      <c r="Q22" s="175"/>
      <c r="R22" s="174"/>
      <c r="S22" s="175"/>
      <c r="T22" s="174"/>
      <c r="U22" s="175"/>
      <c r="V22" s="174"/>
      <c r="W22" s="175"/>
      <c r="X22" s="174"/>
      <c r="Y22" s="175"/>
      <c r="Z22" s="174"/>
      <c r="AA22" s="175"/>
      <c r="AB22" s="174"/>
      <c r="AC22" s="175"/>
      <c r="AD22" s="174"/>
      <c r="AE22" s="175"/>
      <c r="AF22" s="174"/>
      <c r="AG22" s="175"/>
      <c r="AH22" s="174"/>
      <c r="AI22" s="147">
        <f t="shared" si="0"/>
        <v>0</v>
      </c>
      <c r="AJ22" s="147">
        <f t="shared" si="1"/>
        <v>0</v>
      </c>
      <c r="AK22" s="78">
        <f t="shared" si="2"/>
        <v>0</v>
      </c>
      <c r="AL22" s="74">
        <v>1</v>
      </c>
      <c r="AO22" s="96"/>
      <c r="AP22" s="96"/>
    </row>
    <row r="23" spans="1:42" ht="14.25">
      <c r="A23" s="43">
        <v>37</v>
      </c>
      <c r="B23" s="4" t="s">
        <v>49</v>
      </c>
      <c r="C23" s="16"/>
      <c r="D23" s="17"/>
      <c r="E23" s="16"/>
      <c r="F23" s="17"/>
      <c r="G23" s="16"/>
      <c r="H23" s="17"/>
      <c r="I23" s="16"/>
      <c r="J23" s="17"/>
      <c r="K23" s="16"/>
      <c r="L23" s="17"/>
      <c r="M23" s="184"/>
      <c r="N23" s="185"/>
      <c r="O23" s="16"/>
      <c r="P23" s="17"/>
      <c r="Q23" s="16"/>
      <c r="R23" s="17"/>
      <c r="S23" s="16"/>
      <c r="T23" s="17"/>
      <c r="U23" s="16"/>
      <c r="V23" s="17"/>
      <c r="W23" s="16"/>
      <c r="X23" s="17"/>
      <c r="Y23" s="8"/>
      <c r="Z23" s="9"/>
      <c r="AA23" s="16"/>
      <c r="AB23" s="17"/>
      <c r="AC23" s="16"/>
      <c r="AD23" s="17"/>
      <c r="AE23" s="16"/>
      <c r="AF23" s="17"/>
      <c r="AG23" s="16"/>
      <c r="AH23" s="17"/>
      <c r="AI23" s="147">
        <f t="shared" si="0"/>
        <v>0</v>
      </c>
      <c r="AJ23" s="147">
        <f t="shared" si="1"/>
        <v>0</v>
      </c>
      <c r="AK23" s="78">
        <f t="shared" si="2"/>
        <v>0</v>
      </c>
      <c r="AL23" s="74">
        <v>1</v>
      </c>
      <c r="AO23" s="96"/>
      <c r="AP23" s="96"/>
    </row>
    <row r="24" spans="1:42" ht="15" thickBot="1">
      <c r="A24" s="10">
        <v>72</v>
      </c>
      <c r="B24" s="215" t="s">
        <v>53</v>
      </c>
      <c r="C24" s="10"/>
      <c r="D24" s="11"/>
      <c r="E24" s="86"/>
      <c r="F24" s="117"/>
      <c r="G24" s="86"/>
      <c r="H24" s="117"/>
      <c r="I24" s="86"/>
      <c r="J24" s="117"/>
      <c r="K24" s="86"/>
      <c r="L24" s="117"/>
      <c r="M24" s="216"/>
      <c r="N24" s="217"/>
      <c r="O24" s="86"/>
      <c r="P24" s="117"/>
      <c r="Q24" s="86"/>
      <c r="R24" s="117"/>
      <c r="S24" s="86"/>
      <c r="T24" s="117"/>
      <c r="U24" s="86"/>
      <c r="V24" s="117"/>
      <c r="W24" s="86"/>
      <c r="X24" s="117"/>
      <c r="Y24" s="86"/>
      <c r="Z24" s="117"/>
      <c r="AA24" s="86"/>
      <c r="AB24" s="117"/>
      <c r="AC24" s="86"/>
      <c r="AD24" s="117"/>
      <c r="AE24" s="86"/>
      <c r="AF24" s="117"/>
      <c r="AG24" s="86"/>
      <c r="AH24" s="117"/>
      <c r="AI24" s="159">
        <f t="shared" si="0"/>
        <v>0</v>
      </c>
      <c r="AJ24" s="225">
        <f t="shared" si="1"/>
        <v>0</v>
      </c>
      <c r="AK24" s="82">
        <f t="shared" si="2"/>
        <v>0</v>
      </c>
      <c r="AL24" s="75">
        <v>1</v>
      </c>
      <c r="AO24" s="96"/>
      <c r="AP24" s="96"/>
    </row>
    <row r="25" spans="1:37" ht="15">
      <c r="A25" s="288"/>
      <c r="B25" s="200"/>
      <c r="C25" s="201">
        <f aca="true" t="shared" si="3" ref="C25:AK25">SUM(C4:C24)</f>
        <v>2</v>
      </c>
      <c r="D25" s="202">
        <f t="shared" si="3"/>
        <v>0</v>
      </c>
      <c r="E25" s="201">
        <f t="shared" si="3"/>
        <v>3</v>
      </c>
      <c r="F25" s="202">
        <f t="shared" si="3"/>
        <v>2</v>
      </c>
      <c r="G25" s="201">
        <f t="shared" si="3"/>
        <v>7</v>
      </c>
      <c r="H25" s="202">
        <f t="shared" si="3"/>
        <v>0</v>
      </c>
      <c r="I25" s="201">
        <f t="shared" si="3"/>
        <v>1</v>
      </c>
      <c r="J25" s="202">
        <f t="shared" si="3"/>
        <v>0</v>
      </c>
      <c r="K25" s="201">
        <f t="shared" si="3"/>
        <v>8</v>
      </c>
      <c r="L25" s="202">
        <f t="shared" si="3"/>
        <v>2</v>
      </c>
      <c r="M25" s="203">
        <f t="shared" si="3"/>
        <v>7</v>
      </c>
      <c r="N25" s="204">
        <f t="shared" si="3"/>
        <v>5</v>
      </c>
      <c r="O25" s="201">
        <f t="shared" si="3"/>
        <v>3</v>
      </c>
      <c r="P25" s="202">
        <f t="shared" si="3"/>
        <v>1</v>
      </c>
      <c r="Q25" s="201">
        <f t="shared" si="3"/>
        <v>17</v>
      </c>
      <c r="R25" s="202">
        <f t="shared" si="3"/>
        <v>5</v>
      </c>
      <c r="S25" s="201">
        <f t="shared" si="3"/>
        <v>9</v>
      </c>
      <c r="T25" s="202">
        <f t="shared" si="3"/>
        <v>5</v>
      </c>
      <c r="U25" s="201">
        <f t="shared" si="3"/>
        <v>0</v>
      </c>
      <c r="V25" s="202">
        <f t="shared" si="3"/>
        <v>0</v>
      </c>
      <c r="W25" s="201">
        <f t="shared" si="3"/>
        <v>13</v>
      </c>
      <c r="X25" s="202">
        <f t="shared" si="3"/>
        <v>9</v>
      </c>
      <c r="Y25" s="201">
        <f t="shared" si="3"/>
        <v>2</v>
      </c>
      <c r="Z25" s="202">
        <f t="shared" si="3"/>
        <v>1</v>
      </c>
      <c r="AA25" s="201">
        <f t="shared" si="3"/>
        <v>7</v>
      </c>
      <c r="AB25" s="202">
        <f t="shared" si="3"/>
        <v>5</v>
      </c>
      <c r="AC25" s="201">
        <f t="shared" si="3"/>
        <v>5</v>
      </c>
      <c r="AD25" s="202">
        <f t="shared" si="3"/>
        <v>3</v>
      </c>
      <c r="AE25" s="201">
        <f t="shared" si="3"/>
        <v>3</v>
      </c>
      <c r="AF25" s="202">
        <f t="shared" si="3"/>
        <v>2</v>
      </c>
      <c r="AG25" s="201">
        <f t="shared" si="3"/>
        <v>14</v>
      </c>
      <c r="AH25" s="205">
        <f t="shared" si="3"/>
        <v>10</v>
      </c>
      <c r="AI25" s="24">
        <f t="shared" si="3"/>
        <v>101</v>
      </c>
      <c r="AJ25" s="24">
        <f t="shared" si="3"/>
        <v>50</v>
      </c>
      <c r="AK25" s="24">
        <f t="shared" si="3"/>
        <v>151</v>
      </c>
    </row>
    <row r="30" ht="14.25">
      <c r="H30" s="41"/>
    </row>
  </sheetData>
  <mergeCells count="16">
    <mergeCell ref="K1:L1"/>
    <mergeCell ref="M1:N1"/>
    <mergeCell ref="O1:P1"/>
    <mergeCell ref="Q1:R1"/>
    <mergeCell ref="C1:D1"/>
    <mergeCell ref="E1:F1"/>
    <mergeCell ref="G1:H1"/>
    <mergeCell ref="I1:J1"/>
    <mergeCell ref="S1:T1"/>
    <mergeCell ref="U1:V1"/>
    <mergeCell ref="W1:X1"/>
    <mergeCell ref="Y1:Z1"/>
    <mergeCell ref="AA1:AB1"/>
    <mergeCell ref="AC1:AD1"/>
    <mergeCell ref="AE1:AF1"/>
    <mergeCell ref="AG1:AH1"/>
  </mergeCells>
  <printOptions/>
  <pageMargins left="0.75" right="0.75" top="1" bottom="1" header="0.5" footer="0.5"/>
  <pageSetup horizontalDpi="1200" verticalDpi="1200" orientation="portrait" paperSize="9" r:id="rId1"/>
  <ignoredErrors>
    <ignoredError sqref="J25 T25 R25 P25 L25 H25 F25 D25 Z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Varsányi Zsuzsanna</dc:creator>
  <cp:keywords/>
  <dc:description/>
  <cp:lastModifiedBy>Milka</cp:lastModifiedBy>
  <dcterms:created xsi:type="dcterms:W3CDTF">2006-10-01T11:02:22Z</dcterms:created>
  <dcterms:modified xsi:type="dcterms:W3CDTF">2009-03-27T09:12:54Z</dcterms:modified>
  <cp:category/>
  <cp:version/>
  <cp:contentType/>
  <cp:contentStatus/>
</cp:coreProperties>
</file>